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08\"/>
    </mc:Choice>
  </mc:AlternateContent>
  <bookViews>
    <workbookView xWindow="0" yWindow="0" windowWidth="20490" windowHeight="7650" activeTab="2"/>
  </bookViews>
  <sheets>
    <sheet name="дод1" sheetId="5" r:id="rId1"/>
    <sheet name="дод2" sheetId="1" r:id="rId2"/>
    <sheet name="дод3" sheetId="4" r:id="rId3"/>
  </sheets>
  <definedNames>
    <definedName name="_xlnm.Print_Area" localSheetId="1">дод2!$A$1:$P$50</definedName>
    <definedName name="_xlnm.Print_Area" localSheetId="2">дод3!$A$1:$J$50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G25" i="4"/>
  <c r="H20" i="4"/>
  <c r="G26" i="4"/>
  <c r="J30" i="1"/>
  <c r="E30" i="1"/>
  <c r="E25" i="1" l="1"/>
  <c r="P30" i="1"/>
  <c r="G30" i="4" l="1"/>
  <c r="I20" i="4"/>
  <c r="J20" i="4"/>
  <c r="G28" i="4"/>
  <c r="J31" i="1"/>
  <c r="J32" i="1"/>
  <c r="E32" i="1"/>
  <c r="G27" i="4"/>
  <c r="I13" i="4"/>
  <c r="G16" i="4"/>
  <c r="G17" i="4"/>
  <c r="G18" i="4"/>
  <c r="G14" i="4"/>
  <c r="J13" i="4"/>
  <c r="H13" i="4"/>
  <c r="I36" i="4"/>
  <c r="J36" i="4"/>
  <c r="H36" i="4"/>
  <c r="P32" i="1" l="1"/>
  <c r="G15" i="4"/>
  <c r="G13" i="4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G24" i="4"/>
  <c r="J29" i="1"/>
  <c r="E29" i="1"/>
  <c r="J27" i="1"/>
  <c r="J28" i="1"/>
  <c r="E27" i="1"/>
  <c r="G22" i="4"/>
  <c r="G39" i="4"/>
  <c r="I33" i="4"/>
  <c r="J33" i="4"/>
  <c r="H33" i="4"/>
  <c r="G35" i="4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G36" i="4"/>
  <c r="J45" i="4"/>
  <c r="I45" i="4"/>
  <c r="H45" i="4"/>
  <c r="G33" i="4"/>
  <c r="J42" i="1"/>
  <c r="E42" i="1"/>
  <c r="O40" i="1"/>
  <c r="K40" i="1"/>
  <c r="P42" i="1" l="1"/>
  <c r="G20" i="4"/>
  <c r="G42" i="4" l="1"/>
  <c r="K39" i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G38" i="4"/>
  <c r="G37" i="4"/>
  <c r="G40" i="4"/>
  <c r="G41" i="4"/>
  <c r="G29" i="4"/>
  <c r="H15" i="1"/>
  <c r="I15" i="1"/>
  <c r="J23" i="1"/>
  <c r="J16" i="1"/>
  <c r="E23" i="1"/>
  <c r="G19" i="4"/>
  <c r="E40" i="1" l="1"/>
  <c r="P41" i="1"/>
  <c r="J39" i="1"/>
  <c r="E16" i="1"/>
  <c r="P16" i="1" s="1"/>
  <c r="F15" i="1"/>
  <c r="E15" i="1" s="1"/>
  <c r="P15" i="1" s="1"/>
  <c r="P23" i="1"/>
  <c r="J26" i="1"/>
  <c r="E26" i="1"/>
  <c r="G44" i="4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L46" i="1" l="1"/>
  <c r="K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G23" i="4"/>
  <c r="G43" i="4"/>
  <c r="G34" i="4"/>
  <c r="G31" i="4"/>
  <c r="G32" i="4"/>
  <c r="G21" i="4"/>
  <c r="P44" i="1"/>
  <c r="G45" i="4" l="1"/>
  <c r="P46" i="1"/>
  <c r="P43" i="1"/>
  <c r="P40" i="1"/>
</calcChain>
</file>

<file path=xl/sharedStrings.xml><?xml version="1.0" encoding="utf-8"?>
<sst xmlns="http://schemas.openxmlformats.org/spreadsheetml/2006/main" count="319" uniqueCount="173">
  <si>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</si>
  <si>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</si>
  <si>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</si>
  <si>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</si>
  <si>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</si>
  <si>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</si>
  <si>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</si>
  <si>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</si>
  <si>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</si>
  <si>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</si>
  <si>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</si>
  <si>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</si>
  <si>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</si>
  <si>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</si>
  <si>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</si>
  <si>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</si>
  <si>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</si>
  <si>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</si>
  <si>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</si>
  <si>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 xml:space="preserve"> 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</si>
  <si>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</si>
  <si>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</si>
  <si>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</si>
  <si>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</si>
  <si>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</si>
  <si>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</si>
  <si>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</si>
  <si>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</si>
  <si>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</si>
  <si>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 xml:space="preserve">                      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</si>
  <si>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</si>
  <si>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</si>
  <si>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</si>
  <si>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</si>
  <si>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</si>
  <si>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 xml:space="preserve">Фінансове управління Червоноградської райдержадміністрації </t>
  </si>
  <si>
    <t>проект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</si>
  <si>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</si>
  <si>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</si>
  <si>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</si>
  <si>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</si>
  <si>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 xml:space="preserve">Інші субвенції з місцевого бюджету 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</si>
  <si>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</si>
  <si>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</si>
  <si>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Управління соціального захисту населення  Червоноградської райдержадміністрації</t>
  </si>
  <si>
    <t>ВСЬОГО</t>
  </si>
  <si>
    <t xml:space="preserve">Програма забезпечення фінансовим ресурсом Сокальського районного центру соціальних служб для сім’ї, дітей та молоді, що ліквідується, на 2021 рік </t>
  </si>
  <si>
    <t>Програма забезпечення пожежної безпеки на  території Червоноградського району Львівської області на 2021 рік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</si>
  <si>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</si>
  <si>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</si>
  <si>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</si>
  <si>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</si>
  <si>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</si>
  <si>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</si>
  <si>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Програма забезпечення житлом дітей-сиріт, дітей, позбавлених батьківського піклування, та осіб з їх числа у Червоноградському районі на 2021 - 2023 роки</t>
  </si>
  <si>
    <t>Програма підтримки дорожнього господарства у Червоноградському районі на 2021-2023 роки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</si>
  <si>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</si>
  <si>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</si>
  <si>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</si>
  <si>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</si>
  <si>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</si>
  <si>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</si>
  <si>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</si>
  <si>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</si>
  <si>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</si>
  <si>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</si>
  <si>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</si>
  <si>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</si>
  <si>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</si>
  <si>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</si>
  <si>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</si>
  <si>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 xml:space="preserve">Комплексна програма підтримки та розвитку установ гуманітарної сфери Червоноградського району на 2021 рік 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</si>
  <si>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</si>
  <si>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Програма підтримки бюджетних установ у сфері охорони здоров'я Червоноградського району на 2021 рік</t>
  </si>
  <si>
    <t>рішення сесії           від 4 червня 2021 року №89</t>
  </si>
  <si>
    <t>рішення сесії           від 16 липня 2021 року №94</t>
  </si>
  <si>
    <t>рішення сесії           від 16 липня 2021 року №95</t>
  </si>
  <si>
    <t>рішення сесії           від 16 липня 2021 року №96</t>
  </si>
  <si>
    <t>рішення сесії           від 16 липня 2021 року №98</t>
  </si>
  <si>
    <t>рішення сесії           від 16 липня 2021 року №99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</si>
  <si>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</si>
  <si>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</si>
  <si>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</si>
  <si>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</si>
  <si>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</si>
  <si>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</si>
  <si>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</si>
  <si>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</si>
  <si>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</si>
  <si>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</si>
  <si>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</si>
  <si>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</si>
  <si>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</si>
  <si>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</si>
  <si>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</si>
  <si>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</si>
  <si>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рішення сесії           від 10 грудня 2021 року №132</t>
  </si>
  <si>
    <t>Програм для забезпечення виконання управлінням соціального захисту населення Червоноградської районної державної адміністрації Львівської області рішень суду та пов’язаних із ними стягнень на 2021 – 2023 роки</t>
  </si>
  <si>
    <t>Програма підтримки культурно-просвітницьких та інформаційно-презентаційних заходів на 2022 рік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</si>
  <si>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</si>
  <si>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</si>
  <si>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</si>
  <si>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</si>
  <si>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 xml:space="preserve">Комплексна програма розвитку фізичної культури та охорони здоров’я Червоноградського району на 2022 рік 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</si>
  <si>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</si>
  <si>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</si>
  <si>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</si>
  <si>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</si>
  <si>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Програма підтримки органів виконавчої влади Червоноградського району на 2022 рік</t>
  </si>
  <si>
    <t xml:space="preserve">Програма соціального захисту окремих категорій населення Червоноградського району на 2022 рік 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</si>
  <si>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</si>
  <si>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</si>
  <si>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</si>
  <si>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</si>
  <si>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</si>
  <si>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</si>
  <si>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</si>
  <si>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</si>
  <si>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</si>
  <si>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</si>
  <si>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</si>
  <si>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</si>
  <si>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Програма розвитку місцевого самоврядування Червоноградського району на 2022 рік</t>
  </si>
  <si>
    <t>Програма виплати одноразової матеріальної допомоги окремим категоріям громадян Червоноградського району у 2022 році</t>
  </si>
  <si>
    <t>Програма фінансової підтримки та зміцнення матеріально-технічної бази комунального підприємства "Телерадіокомпанія "Сокаль"" на 2022 рік</t>
  </si>
  <si>
    <t>Заходи та роботи з територіальної оборони</t>
  </si>
  <si>
    <t>0218240</t>
  </si>
  <si>
    <t>8240</t>
  </si>
  <si>
    <t>Програма інформатизації району "Цифрова Червоноградщина на 2022 - 2024 роки"</t>
  </si>
  <si>
    <t>Програма технічного і фінансового забезпечення, удосконалення та розвитку системи централізованого оповіщення і зв'язку на 2022 рік</t>
  </si>
  <si>
    <t>0218220</t>
  </si>
  <si>
    <t>8220</t>
  </si>
  <si>
    <t>Заходи та роботи з мобілізаційної підготовки місцевого значення</t>
  </si>
  <si>
    <t>розпорядження від 28.02.2022 №2</t>
  </si>
  <si>
    <t>розпорядження від 01.03.2022 №8</t>
  </si>
  <si>
    <t>розпорядження від 04.03.2022 №14</t>
  </si>
  <si>
    <t>розпорядження від 18.03.2022 №24</t>
  </si>
  <si>
    <t>розпорядження від 22.03.2022 №28</t>
  </si>
  <si>
    <t>розпорядження від 29.03.2022 №34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</si>
  <si>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</si>
  <si>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</si>
  <si>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</si>
  <si>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Цільова Програма матеріальної підтримки окремого батальйону територіальної оборони (в/ч А 7075), який дислокується в Червоноградському районі на 2022 – 2024 роки</t>
  </si>
  <si>
    <t>Цільова Програма матеріальної підтримки Червоноградського районного територіального центру комплектування та соціальної підтримки на 2022 рік</t>
  </si>
  <si>
    <t>Програма створення, накопичення та використання матеріальних резервів в умовах воєнного стану та для запобігання, ліквідації надзвичайних ситуацій техногенного, природного, соціального характеру та їхніх наслідків у Червоноградському районі на 2022 рік</t>
  </si>
  <si>
    <t>8420</t>
  </si>
  <si>
    <t>Інші заходи у сфері засобів масової інформації</t>
  </si>
  <si>
    <t>0218420</t>
  </si>
  <si>
    <t xml:space="preserve">Програма всебічного інформування жителів району та оперативного висвітлення подій в умовах дії воєнного стану через засоби масової інформації  « КП ТРК «Сокаль» у 2022 році </t>
  </si>
  <si>
    <t>розпорядження від 26.04.2022 №__</t>
  </si>
  <si>
    <t xml:space="preserve">Програму розвитку місцевого самоврядування Червоноградського району на 2023 рік </t>
  </si>
  <si>
    <t xml:space="preserve">Розподіл витрат районного бюджету на реалізацію районних програм у 2023 році   </t>
  </si>
  <si>
    <t>Зміни до розподілу видатків районного бюджету на 2023 рік</t>
  </si>
  <si>
    <t>Районна рада</t>
  </si>
  <si>
    <t>Червоноградської районної військової адміністрації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</si>
  <si>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</si>
  <si>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</si>
  <si>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</si>
  <si>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</si>
  <si>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</si>
  <si>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</si>
  <si>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</si>
  <si>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</si>
  <si>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</si>
  <si>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</si>
  <si>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Усього доходів (без урахування міжбюджетних трансфертів)</t>
  </si>
  <si>
    <t>ЗМІНИ ДО ДОХОДІВ_x000D_
районного бюджету на 2023 рік</t>
  </si>
  <si>
    <t>Львівської області</t>
  </si>
  <si>
    <t>_____________</t>
  </si>
  <si>
    <t>______________</t>
  </si>
  <si>
    <t>________________</t>
  </si>
  <si>
    <t>розпорядження від __.08.2023 №_________</t>
  </si>
  <si>
    <t>11 серпня 2023 р. №48/02-44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</si>
</sst>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8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6" applyNumberFormat="0" applyAlignment="0" applyProtection="0"/>
    <xf numFmtId="0" fontId="6" fillId="20" borderId="7" applyNumberFormat="0" applyAlignment="0" applyProtection="0"/>
    <xf numFmtId="0" fontId="7" fillId="20" borderId="6" applyNumberFormat="0" applyAlignment="0" applyProtection="0"/>
    <xf numFmtId="164" fontId="2" fillId="0" borderId="0" applyFont="0" applyFill="0" applyBorder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1" applyNumberFormat="0" applyFill="0" applyAlignment="0" applyProtection="0"/>
    <xf numFmtId="0" fontId="12" fillId="21" borderId="12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3" applyNumberFormat="0" applyFont="0" applyAlignment="0" applyProtection="0"/>
    <xf numFmtId="0" fontId="17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248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22" fillId="0" borderId="0" xfId="0" applyFont="1"/>
    <xf numFmtId="0" fontId="24" fillId="0" borderId="2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34" xfId="0" applyFont="1" applyBorder="1" applyAlignment="1">
      <alignment horizontal="center"/>
    </xf>
    <xf numFmtId="0" fontId="22" fillId="0" borderId="0" xfId="0" applyFont="1" applyBorder="1"/>
    <xf numFmtId="0" fontId="23" fillId="0" borderId="0" xfId="0" applyFont="1" applyBorder="1" applyAlignment="1">
      <alignment horizontal="center"/>
    </xf>
    <xf numFmtId="4" fontId="23" fillId="0" borderId="0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 vertical="center" wrapText="1"/>
    </xf>
    <xf numFmtId="0" fontId="22" fillId="0" borderId="24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29" xfId="0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" fontId="22" fillId="0" borderId="2" xfId="0" applyNumberFormat="1" applyFont="1" applyBorder="1" applyAlignment="1">
      <alignment horizontal="left" vertical="center" wrapText="1"/>
    </xf>
    <xf numFmtId="49" fontId="22" fillId="0" borderId="29" xfId="0" applyNumberFormat="1" applyFont="1" applyBorder="1" applyAlignment="1">
      <alignment horizontal="center" vertical="center"/>
    </xf>
    <xf numFmtId="49" fontId="22" fillId="0" borderId="17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4" fillId="0" borderId="0" xfId="0" applyFont="1"/>
    <xf numFmtId="0" fontId="22" fillId="0" borderId="5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left" vertical="center" wrapText="1"/>
    </xf>
    <xf numFmtId="49" fontId="22" fillId="0" borderId="35" xfId="0" applyNumberFormat="1" applyFont="1" applyBorder="1" applyAlignment="1">
      <alignment horizontal="center" vertical="center"/>
    </xf>
    <xf numFmtId="49" fontId="22" fillId="0" borderId="25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4" fillId="0" borderId="1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top" wrapText="1"/>
    </xf>
    <xf numFmtId="0" fontId="30" fillId="0" borderId="2" xfId="0" quotePrefix="1" applyFont="1" applyBorder="1" applyAlignment="1">
      <alignment horizontal="center" vertical="center" wrapText="1"/>
    </xf>
    <xf numFmtId="4" fontId="30" fillId="0" borderId="2" xfId="0" applyNumberFormat="1" applyFont="1" applyBorder="1" applyAlignment="1">
      <alignment horizontal="center" vertical="center" wrapText="1"/>
    </xf>
    <xf numFmtId="0" fontId="27" fillId="0" borderId="2" xfId="0" quotePrefix="1" applyFont="1" applyBorder="1" applyAlignment="1">
      <alignment horizontal="center" vertical="center" wrapText="1"/>
    </xf>
    <xf numFmtId="4" fontId="27" fillId="0" borderId="2" xfId="0" quotePrefix="1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left" vertical="center" wrapText="1"/>
    </xf>
    <xf numFmtId="4" fontId="27" fillId="0" borderId="2" xfId="0" applyNumberFormat="1" applyFont="1" applyBorder="1" applyAlignment="1">
      <alignment horizontal="left" vertical="center" wrapText="1"/>
    </xf>
    <xf numFmtId="4" fontId="30" fillId="0" borderId="2" xfId="0" applyNumberFormat="1" applyFont="1" applyBorder="1" applyAlignment="1">
      <alignment horizontal="left" vertical="center" wrapText="1"/>
    </xf>
    <xf numFmtId="0" fontId="30" fillId="24" borderId="2" xfId="0" applyFont="1" applyFill="1" applyBorder="1" applyAlignment="1">
      <alignment horizontal="left" vertical="center" wrapText="1"/>
    </xf>
    <xf numFmtId="4" fontId="30" fillId="24" borderId="2" xfId="0" applyNumberFormat="1" applyFont="1" applyFill="1" applyBorder="1" applyAlignment="1">
      <alignment horizontal="center" vertical="center" wrapText="1"/>
    </xf>
    <xf numFmtId="49" fontId="27" fillId="24" borderId="2" xfId="0" applyNumberFormat="1" applyFont="1" applyFill="1" applyBorder="1" applyAlignment="1">
      <alignment horizontal="center" vertical="center" wrapText="1"/>
    </xf>
    <xf numFmtId="4" fontId="30" fillId="24" borderId="2" xfId="0" applyNumberFormat="1" applyFont="1" applyFill="1" applyBorder="1" applyAlignment="1">
      <alignment horizontal="left" vertical="center" wrapText="1"/>
    </xf>
    <xf numFmtId="0" fontId="30" fillId="24" borderId="2" xfId="0" quotePrefix="1" applyFont="1" applyFill="1" applyBorder="1" applyAlignment="1">
      <alignment horizontal="center" vertical="center" wrapText="1"/>
    </xf>
    <xf numFmtId="0" fontId="30" fillId="24" borderId="2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22" fillId="24" borderId="15" xfId="0" applyNumberFormat="1" applyFont="1" applyFill="1" applyBorder="1" applyAlignment="1">
      <alignment horizontal="center"/>
    </xf>
    <xf numFmtId="0" fontId="22" fillId="24" borderId="33" xfId="0" applyFont="1" applyFill="1" applyBorder="1" applyAlignment="1">
      <alignment horizontal="center"/>
    </xf>
    <xf numFmtId="49" fontId="23" fillId="24" borderId="18" xfId="0" applyNumberFormat="1" applyFont="1" applyFill="1" applyBorder="1" applyAlignment="1">
      <alignment horizontal="center" vertical="center"/>
    </xf>
    <xf numFmtId="49" fontId="23" fillId="24" borderId="18" xfId="0" applyNumberFormat="1" applyFont="1" applyFill="1" applyBorder="1" applyAlignment="1">
      <alignment horizontal="center"/>
    </xf>
    <xf numFmtId="0" fontId="23" fillId="24" borderId="18" xfId="0" applyFont="1" applyFill="1" applyBorder="1" applyAlignment="1">
      <alignment horizontal="center" vertical="center"/>
    </xf>
    <xf numFmtId="0" fontId="23" fillId="24" borderId="15" xfId="0" applyFont="1" applyFill="1" applyBorder="1" applyAlignment="1">
      <alignment horizontal="center" vertical="center"/>
    </xf>
    <xf numFmtId="0" fontId="23" fillId="24" borderId="15" xfId="0" applyFont="1" applyFill="1" applyBorder="1" applyAlignment="1">
      <alignment horizontal="left" vertical="center"/>
    </xf>
    <xf numFmtId="49" fontId="23" fillId="24" borderId="31" xfId="0" applyNumberFormat="1" applyFont="1" applyFill="1" applyBorder="1" applyAlignment="1">
      <alignment horizontal="center" vertical="center"/>
    </xf>
    <xf numFmtId="49" fontId="23" fillId="24" borderId="32" xfId="0" applyNumberFormat="1" applyFont="1" applyFill="1" applyBorder="1" applyAlignment="1">
      <alignment horizontal="center" vertical="center"/>
    </xf>
    <xf numFmtId="0" fontId="23" fillId="24" borderId="31" xfId="0" applyFont="1" applyFill="1" applyBorder="1" applyAlignment="1">
      <alignment horizontal="left" vertical="center"/>
    </xf>
    <xf numFmtId="0" fontId="23" fillId="24" borderId="32" xfId="0" applyFont="1" applyFill="1" applyBorder="1" applyAlignment="1">
      <alignment horizontal="left" vertical="center"/>
    </xf>
    <xf numFmtId="0" fontId="23" fillId="24" borderId="33" xfId="0" applyFont="1" applyFill="1" applyBorder="1" applyAlignment="1">
      <alignment horizontal="left" vertical="center"/>
    </xf>
    <xf numFmtId="49" fontId="30" fillId="24" borderId="2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27" fillId="0" borderId="2" xfId="0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vertical="center" wrapText="1"/>
    </xf>
    <xf numFmtId="3" fontId="30" fillId="24" borderId="2" xfId="0" applyNumberFormat="1" applyFont="1" applyFill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 wrapText="1"/>
    </xf>
    <xf numFmtId="3" fontId="27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 wrapText="1"/>
    </xf>
    <xf numFmtId="3" fontId="23" fillId="0" borderId="2" xfId="0" applyNumberFormat="1" applyFont="1" applyFill="1" applyBorder="1" applyAlignment="1">
      <alignment horizontal="center" vertical="center"/>
    </xf>
    <xf numFmtId="3" fontId="22" fillId="0" borderId="2" xfId="0" applyNumberFormat="1" applyFont="1" applyFill="1" applyBorder="1" applyAlignment="1">
      <alignment horizontal="center" vertical="center"/>
    </xf>
    <xf numFmtId="0" fontId="27" fillId="0" borderId="2" xfId="0" quotePrefix="1" applyFont="1" applyFill="1" applyBorder="1" applyAlignment="1">
      <alignment horizontal="center" vertical="center" wrapText="1"/>
    </xf>
    <xf numFmtId="4" fontId="27" fillId="0" borderId="2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9" fontId="27" fillId="0" borderId="18" xfId="0" applyNumberFormat="1" applyFont="1" applyBorder="1" applyAlignment="1">
      <alignment horizontal="center" vertical="center" wrapText="1"/>
    </xf>
    <xf numFmtId="49" fontId="27" fillId="0" borderId="15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49" fontId="22" fillId="0" borderId="39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32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vertical="center" wrapText="1"/>
    </xf>
    <xf numFmtId="49" fontId="27" fillId="0" borderId="39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1" fillId="0" borderId="0" xfId="0" applyFont="1" applyFill="1"/>
    <xf numFmtId="0" fontId="22" fillId="0" borderId="2" xfId="0" quotePrefix="1" applyFont="1" applyFill="1" applyBorder="1" applyAlignment="1">
      <alignment horizontal="center" vertical="center" wrapText="1"/>
    </xf>
    <xf numFmtId="4" fontId="22" fillId="0" borderId="2" xfId="0" quotePrefix="1" applyNumberFormat="1" applyFont="1" applyFill="1" applyBorder="1" applyAlignment="1">
      <alignment horizontal="center" vertical="center" wrapText="1"/>
    </xf>
    <xf numFmtId="4" fontId="22" fillId="0" borderId="2" xfId="0" applyNumberFormat="1" applyFont="1" applyFill="1" applyBorder="1" applyAlignment="1">
      <alignment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wrapText="1"/>
    </xf>
    <xf numFmtId="3" fontId="23" fillId="0" borderId="4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3" fontId="23" fillId="24" borderId="15" xfId="0" applyNumberFormat="1" applyFont="1" applyFill="1" applyBorder="1" applyAlignment="1">
      <alignment horizontal="center"/>
    </xf>
    <xf numFmtId="3" fontId="23" fillId="0" borderId="25" xfId="0" applyNumberFormat="1" applyFont="1" applyBorder="1" applyAlignment="1">
      <alignment horizontal="center" vertical="center"/>
    </xf>
    <xf numFmtId="3" fontId="22" fillId="0" borderId="25" xfId="0" applyNumberFormat="1" applyFont="1" applyBorder="1" applyAlignment="1">
      <alignment horizontal="center" vertical="center"/>
    </xf>
    <xf numFmtId="3" fontId="22" fillId="0" borderId="26" xfId="0" applyNumberFormat="1" applyFont="1" applyBorder="1" applyAlignment="1">
      <alignment horizontal="center" vertical="center"/>
    </xf>
    <xf numFmtId="3" fontId="23" fillId="0" borderId="5" xfId="0" applyNumberFormat="1" applyFont="1" applyBorder="1" applyAlignment="1">
      <alignment horizontal="center" vertical="center"/>
    </xf>
    <xf numFmtId="3" fontId="22" fillId="0" borderId="38" xfId="0" applyNumberFormat="1" applyFont="1" applyBorder="1" applyAlignment="1">
      <alignment horizontal="center" vertical="center"/>
    </xf>
    <xf numFmtId="3" fontId="22" fillId="0" borderId="27" xfId="0" applyNumberFormat="1" applyFont="1" applyFill="1" applyBorder="1" applyAlignment="1">
      <alignment horizontal="center" vertical="center"/>
    </xf>
    <xf numFmtId="3" fontId="23" fillId="0" borderId="2" xfId="0" applyNumberFormat="1" applyFont="1" applyBorder="1" applyAlignment="1">
      <alignment horizontal="center" vertical="center"/>
    </xf>
    <xf numFmtId="3" fontId="22" fillId="0" borderId="2" xfId="0" applyNumberFormat="1" applyFont="1" applyBorder="1" applyAlignment="1">
      <alignment horizontal="center" vertical="center"/>
    </xf>
    <xf numFmtId="3" fontId="22" fillId="0" borderId="27" xfId="0" applyNumberFormat="1" applyFont="1" applyBorder="1" applyAlignment="1">
      <alignment horizontal="center" vertical="center"/>
    </xf>
    <xf numFmtId="3" fontId="23" fillId="24" borderId="15" xfId="0" applyNumberFormat="1" applyFont="1" applyFill="1" applyBorder="1" applyAlignment="1">
      <alignment horizontal="center" vertical="center"/>
    </xf>
    <xf numFmtId="3" fontId="23" fillId="24" borderId="28" xfId="0" applyNumberFormat="1" applyFont="1" applyFill="1" applyBorder="1" applyAlignment="1">
      <alignment horizontal="center" vertical="center"/>
    </xf>
    <xf numFmtId="3" fontId="23" fillId="0" borderId="15" xfId="0" applyNumberFormat="1" applyFont="1" applyFill="1" applyBorder="1" applyAlignment="1">
      <alignment horizontal="center" vertical="center"/>
    </xf>
    <xf numFmtId="3" fontId="22" fillId="0" borderId="15" xfId="0" applyNumberFormat="1" applyFont="1" applyFill="1" applyBorder="1" applyAlignment="1">
      <alignment horizontal="center" vertical="center"/>
    </xf>
    <xf numFmtId="3" fontId="23" fillId="0" borderId="28" xfId="0" applyNumberFormat="1" applyFont="1" applyFill="1" applyBorder="1" applyAlignment="1">
      <alignment horizontal="center" vertical="center"/>
    </xf>
    <xf numFmtId="3" fontId="22" fillId="0" borderId="5" xfId="0" applyNumberFormat="1" applyFont="1" applyBorder="1" applyAlignment="1">
      <alignment horizontal="center" vertical="center"/>
    </xf>
    <xf numFmtId="3" fontId="22" fillId="0" borderId="5" xfId="0" applyNumberFormat="1" applyFont="1" applyFill="1" applyBorder="1" applyAlignment="1">
      <alignment horizontal="center" vertical="center"/>
    </xf>
    <xf numFmtId="3" fontId="22" fillId="0" borderId="30" xfId="0" applyNumberFormat="1" applyFont="1" applyFill="1" applyBorder="1" applyAlignment="1">
      <alignment horizontal="center" vertical="center"/>
    </xf>
    <xf numFmtId="3" fontId="23" fillId="24" borderId="28" xfId="0" applyNumberFormat="1" applyFont="1" applyFill="1" applyBorder="1" applyAlignment="1">
      <alignment horizontal="center"/>
    </xf>
    <xf numFmtId="3" fontId="23" fillId="0" borderId="5" xfId="0" applyNumberFormat="1" applyFont="1" applyFill="1" applyBorder="1" applyAlignment="1">
      <alignment horizontal="center"/>
    </xf>
    <xf numFmtId="3" fontId="22" fillId="0" borderId="5" xfId="0" applyNumberFormat="1" applyFont="1" applyFill="1" applyBorder="1" applyAlignment="1">
      <alignment horizontal="center"/>
    </xf>
    <xf numFmtId="3" fontId="23" fillId="0" borderId="2" xfId="0" applyNumberFormat="1" applyFont="1" applyFill="1" applyBorder="1" applyAlignment="1">
      <alignment horizontal="center"/>
    </xf>
    <xf numFmtId="3" fontId="22" fillId="0" borderId="2" xfId="0" applyNumberFormat="1" applyFont="1" applyFill="1" applyBorder="1" applyAlignment="1">
      <alignment horizontal="center"/>
    </xf>
    <xf numFmtId="0" fontId="22" fillId="0" borderId="17" xfId="0" quotePrefix="1" applyFont="1" applyFill="1" applyBorder="1" applyAlignment="1">
      <alignment horizontal="center" vertical="center" wrapText="1"/>
    </xf>
    <xf numFmtId="3" fontId="22" fillId="0" borderId="41" xfId="0" applyNumberFormat="1" applyFont="1" applyFill="1" applyBorder="1" applyAlignment="1">
      <alignment horizontal="center"/>
    </xf>
    <xf numFmtId="3" fontId="22" fillId="0" borderId="27" xfId="0" applyNumberFormat="1" applyFont="1" applyFill="1" applyBorder="1" applyAlignment="1">
      <alignment horizontal="center"/>
    </xf>
    <xf numFmtId="49" fontId="22" fillId="0" borderId="20" xfId="0" applyNumberFormat="1" applyFont="1" applyBorder="1" applyAlignment="1">
      <alignment horizontal="center" vertical="center"/>
    </xf>
    <xf numFmtId="49" fontId="22" fillId="0" borderId="16" xfId="0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wrapText="1"/>
    </xf>
    <xf numFmtId="0" fontId="22" fillId="0" borderId="16" xfId="0" applyFont="1" applyBorder="1" applyAlignment="1">
      <alignment horizontal="center" vertical="center" wrapText="1"/>
    </xf>
    <xf numFmtId="3" fontId="23" fillId="0" borderId="16" xfId="0" applyNumberFormat="1" applyFont="1" applyBorder="1" applyAlignment="1">
      <alignment horizontal="center" vertical="center"/>
    </xf>
    <xf numFmtId="3" fontId="22" fillId="0" borderId="16" xfId="0" applyNumberFormat="1" applyFont="1" applyBorder="1" applyAlignment="1">
      <alignment horizontal="center" vertical="center"/>
    </xf>
    <xf numFmtId="3" fontId="22" fillId="0" borderId="16" xfId="0" applyNumberFormat="1" applyFont="1" applyBorder="1" applyAlignment="1">
      <alignment horizontal="center"/>
    </xf>
    <xf numFmtId="3" fontId="22" fillId="0" borderId="40" xfId="0" applyNumberFormat="1" applyFont="1" applyBorder="1" applyAlignment="1">
      <alignment horizontal="center"/>
    </xf>
    <xf numFmtId="3" fontId="22" fillId="0" borderId="41" xfId="0" applyNumberFormat="1" applyFont="1" applyBorder="1" applyAlignment="1">
      <alignment horizontal="center" vertical="center"/>
    </xf>
    <xf numFmtId="49" fontId="27" fillId="0" borderId="39" xfId="0" applyNumberFormat="1" applyFont="1" applyBorder="1" applyAlignment="1">
      <alignment horizontal="center" vertical="center" wrapText="1"/>
    </xf>
    <xf numFmtId="49" fontId="27" fillId="0" borderId="17" xfId="0" applyNumberFormat="1" applyFont="1" applyBorder="1" applyAlignment="1">
      <alignment horizontal="center" vertical="center" wrapText="1"/>
    </xf>
    <xf numFmtId="49" fontId="22" fillId="0" borderId="42" xfId="0" applyNumberFormat="1" applyFont="1" applyBorder="1" applyAlignment="1">
      <alignment horizontal="center" vertical="center"/>
    </xf>
    <xf numFmtId="49" fontId="22" fillId="0" borderId="21" xfId="0" applyNumberFormat="1" applyFont="1" applyBorder="1" applyAlignment="1">
      <alignment horizontal="center" vertical="center"/>
    </xf>
    <xf numFmtId="0" fontId="22" fillId="0" borderId="21" xfId="0" applyFont="1" applyBorder="1" applyAlignment="1">
      <alignment vertical="center" wrapText="1"/>
    </xf>
    <xf numFmtId="0" fontId="22" fillId="0" borderId="21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center" vertical="center"/>
    </xf>
    <xf numFmtId="3" fontId="23" fillId="0" borderId="21" xfId="0" applyNumberFormat="1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3" fontId="22" fillId="0" borderId="22" xfId="0" applyNumberFormat="1" applyFont="1" applyBorder="1" applyAlignment="1">
      <alignment horizontal="center" vertical="center"/>
    </xf>
    <xf numFmtId="0" fontId="28" fillId="0" borderId="0" xfId="0" applyFont="1" applyAlignment="1"/>
    <xf numFmtId="49" fontId="22" fillId="0" borderId="1" xfId="0" applyNumberFormat="1" applyFont="1" applyBorder="1" applyAlignment="1">
      <alignment horizontal="center"/>
    </xf>
    <xf numFmtId="49" fontId="34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22" fillId="25" borderId="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27" fillId="0" borderId="0" xfId="0" applyFont="1"/>
    <xf numFmtId="0" fontId="27" fillId="0" borderId="1" xfId="0" quotePrefix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2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center"/>
    </xf>
    <xf numFmtId="0" fontId="30" fillId="0" borderId="2" xfId="0" applyFont="1" applyBorder="1" applyAlignment="1">
      <alignment vertical="center" wrapText="1"/>
    </xf>
    <xf numFmtId="4" fontId="30" fillId="0" borderId="2" xfId="0" applyNumberFormat="1" applyFont="1" applyFill="1" applyBorder="1" applyAlignment="1">
      <alignment vertical="center"/>
    </xf>
    <xf numFmtId="4" fontId="30" fillId="0" borderId="2" xfId="0" applyNumberFormat="1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4" fontId="27" fillId="0" borderId="2" xfId="0" applyNumberFormat="1" applyFont="1" applyFill="1" applyBorder="1" applyAlignment="1">
      <alignment vertical="center"/>
    </xf>
    <xf numFmtId="4" fontId="27" fillId="0" borderId="2" xfId="0" applyNumberFormat="1" applyFont="1" applyBorder="1" applyAlignment="1">
      <alignment vertical="center"/>
    </xf>
    <xf numFmtId="0" fontId="35" fillId="0" borderId="0" xfId="0" applyFont="1" applyAlignment="1">
      <alignment horizontal="left"/>
    </xf>
    <xf numFmtId="0" fontId="36" fillId="0" borderId="0" xfId="0" applyFont="1"/>
    <xf numFmtId="0" fontId="23" fillId="0" borderId="0" xfId="0" applyFont="1"/>
    <xf numFmtId="0" fontId="30" fillId="26" borderId="2" xfId="0" applyFont="1" applyFill="1" applyBorder="1" applyAlignment="1">
      <alignment vertical="center"/>
    </xf>
    <xf numFmtId="0" fontId="30" fillId="26" borderId="2" xfId="0" applyFont="1" applyFill="1" applyBorder="1" applyAlignment="1">
      <alignment vertical="center" wrapText="1"/>
    </xf>
    <xf numFmtId="4" fontId="30" fillId="26" borderId="2" xfId="0" applyNumberFormat="1" applyFont="1" applyFill="1" applyBorder="1" applyAlignment="1">
      <alignment vertical="center"/>
    </xf>
    <xf numFmtId="0" fontId="0" fillId="26" borderId="0" xfId="0" applyFill="1"/>
    <xf numFmtId="49" fontId="30" fillId="26" borderId="2" xfId="0" applyNumberFormat="1" applyFont="1" applyFill="1" applyBorder="1" applyAlignment="1">
      <alignment horizontal="center" vertical="center" wrapText="1"/>
    </xf>
    <xf numFmtId="49" fontId="27" fillId="26" borderId="2" xfId="0" applyNumberFormat="1" applyFont="1" applyFill="1" applyBorder="1" applyAlignment="1">
      <alignment horizontal="center" vertical="center" wrapText="1"/>
    </xf>
    <xf numFmtId="0" fontId="30" fillId="26" borderId="2" xfId="0" applyFont="1" applyFill="1" applyBorder="1" applyAlignment="1">
      <alignment horizontal="left" vertical="center" wrapText="1"/>
    </xf>
    <xf numFmtId="3" fontId="30" fillId="26" borderId="2" xfId="0" applyNumberFormat="1" applyFont="1" applyFill="1" applyBorder="1" applyAlignment="1">
      <alignment horizontal="center" vertical="center" wrapText="1"/>
    </xf>
    <xf numFmtId="0" fontId="30" fillId="26" borderId="2" xfId="0" applyFont="1" applyFill="1" applyBorder="1" applyAlignment="1">
      <alignment horizontal="center" vertical="center" wrapText="1"/>
    </xf>
    <xf numFmtId="4" fontId="30" fillId="26" borderId="2" xfId="0" applyNumberFormat="1" applyFont="1" applyFill="1" applyBorder="1" applyAlignment="1">
      <alignment horizontal="center" vertical="center" wrapText="1"/>
    </xf>
    <xf numFmtId="4" fontId="30" fillId="26" borderId="2" xfId="0" applyNumberFormat="1" applyFont="1" applyFill="1" applyBorder="1" applyAlignment="1">
      <alignment horizontal="left" vertical="center" wrapText="1"/>
    </xf>
    <xf numFmtId="0" fontId="26" fillId="0" borderId="0" xfId="0" applyFont="1" applyAlignment="1"/>
    <xf numFmtId="49" fontId="23" fillId="26" borderId="18" xfId="0" applyNumberFormat="1" applyFont="1" applyFill="1" applyBorder="1" applyAlignment="1">
      <alignment horizontal="center" vertical="center"/>
    </xf>
    <xf numFmtId="49" fontId="23" fillId="26" borderId="15" xfId="0" applyNumberFormat="1" applyFont="1" applyFill="1" applyBorder="1" applyAlignment="1">
      <alignment horizontal="center" vertical="center"/>
    </xf>
    <xf numFmtId="49" fontId="22" fillId="26" borderId="15" xfId="0" applyNumberFormat="1" applyFont="1" applyFill="1" applyBorder="1" applyAlignment="1">
      <alignment horizontal="center" vertical="center"/>
    </xf>
    <xf numFmtId="3" fontId="23" fillId="26" borderId="15" xfId="0" applyNumberFormat="1" applyFont="1" applyFill="1" applyBorder="1" applyAlignment="1">
      <alignment horizontal="center"/>
    </xf>
    <xf numFmtId="3" fontId="23" fillId="26" borderId="28" xfId="0" applyNumberFormat="1" applyFont="1" applyFill="1" applyBorder="1" applyAlignment="1">
      <alignment horizontal="center"/>
    </xf>
    <xf numFmtId="0" fontId="1" fillId="26" borderId="0" xfId="0" applyFont="1" applyFill="1"/>
    <xf numFmtId="0" fontId="22" fillId="26" borderId="18" xfId="0" applyFont="1" applyFill="1" applyBorder="1" applyAlignment="1">
      <alignment vertical="center"/>
    </xf>
    <xf numFmtId="0" fontId="22" fillId="26" borderId="15" xfId="0" applyFont="1" applyFill="1" applyBorder="1" applyAlignment="1">
      <alignment vertical="center"/>
    </xf>
    <xf numFmtId="3" fontId="23" fillId="26" borderId="15" xfId="0" applyNumberFormat="1" applyFont="1" applyFill="1" applyBorder="1" applyAlignment="1">
      <alignment horizontal="center" vertical="center"/>
    </xf>
    <xf numFmtId="3" fontId="23" fillId="26" borderId="28" xfId="0" applyNumberFormat="1" applyFont="1" applyFill="1" applyBorder="1" applyAlignment="1">
      <alignment horizontal="center" vertical="center"/>
    </xf>
    <xf numFmtId="0" fontId="37" fillId="0" borderId="0" xfId="0" applyFont="1"/>
    <xf numFmtId="0" fontId="22" fillId="26" borderId="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30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3" fillId="26" borderId="31" xfId="0" applyFont="1" applyFill="1" applyBorder="1" applyAlignment="1">
      <alignment horizontal="center" vertical="center"/>
    </xf>
    <xf numFmtId="0" fontId="23" fillId="26" borderId="32" xfId="0" applyFont="1" applyFill="1" applyBorder="1" applyAlignment="1">
      <alignment horizontal="center" vertical="center"/>
    </xf>
    <xf numFmtId="0" fontId="23" fillId="26" borderId="33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6" fillId="0" borderId="0" xfId="0" applyFont="1" applyAlignment="1">
      <alignment horizontal="center"/>
    </xf>
    <xf numFmtId="0" fontId="23" fillId="26" borderId="31" xfId="0" applyFont="1" applyFill="1" applyBorder="1" applyAlignment="1">
      <alignment horizontal="left"/>
    </xf>
    <xf numFmtId="0" fontId="23" fillId="26" borderId="32" xfId="0" applyFont="1" applyFill="1" applyBorder="1" applyAlignment="1">
      <alignment horizontal="left"/>
    </xf>
    <xf numFmtId="0" fontId="23" fillId="26" borderId="33" xfId="0" applyFont="1" applyFill="1" applyBorder="1" applyAlignment="1">
      <alignment horizontal="left"/>
    </xf>
    <xf numFmtId="0" fontId="24" fillId="0" borderId="23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3" fillId="24" borderId="31" xfId="0" applyFont="1" applyFill="1" applyBorder="1" applyAlignment="1">
      <alignment horizontal="left"/>
    </xf>
    <xf numFmtId="0" fontId="23" fillId="24" borderId="32" xfId="0" applyFont="1" applyFill="1" applyBorder="1" applyAlignment="1">
      <alignment horizontal="left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C5" sqref="C5:F5"/>
    </sheetView>
  </sheetViews>
  <sheetFormatPr defaultColWidth="9.140625" defaultRowHeight="12.75" x14ac:dyDescent="0.2"/>
  <cols>
    <col min="1" max="1" width="11.85546875" style="1" customWidth="1"/>
    <col min="2" max="2" width="44.5703125" style="1" customWidth="1"/>
    <col min="3" max="3" width="14.7109375" style="1" customWidth="1"/>
    <col min="4" max="4" width="14" style="1" customWidth="1"/>
    <col min="5" max="5" width="13" style="1" customWidth="1"/>
    <col min="6" max="6" width="11.140625" style="1" customWidth="1"/>
    <col min="7" max="16384" width="9.140625" style="1"/>
  </cols>
  <sheetData>
    <row r="1" spans="1:6" ht="18.75" x14ac:dyDescent="0.3">
      <c r="A1" s="81"/>
      <c r="B1" s="81"/>
      <c r="C1" s="209" t="s">
        <v>27</v>
      </c>
      <c r="E1" s="67"/>
    </row>
    <row r="2" spans="1:6" ht="15" x14ac:dyDescent="0.25">
      <c r="C2" s="171" t="s">
        <v>139</v>
      </c>
      <c r="D2" s="171"/>
      <c r="E2" s="171"/>
      <c r="F2" s="171"/>
    </row>
    <row r="3" spans="1:6" ht="15" x14ac:dyDescent="0.25">
      <c r="C3" s="171" t="s">
        <v>154</v>
      </c>
      <c r="D3" s="171"/>
      <c r="E3" s="171"/>
      <c r="F3" s="171"/>
    </row>
    <row r="4" spans="1:6" ht="15" x14ac:dyDescent="0.25">
      <c r="C4" s="171" t="s">
        <v>167</v>
      </c>
      <c r="D4" s="171"/>
      <c r="E4" s="171"/>
      <c r="F4" s="171"/>
    </row>
    <row r="5" spans="1:6" ht="14.45" customHeight="1" x14ac:dyDescent="0.25">
      <c r="C5" s="211" t="s">
        <v>172</v>
      </c>
      <c r="D5" s="211"/>
      <c r="E5" s="211"/>
      <c r="F5" s="211"/>
    </row>
    <row r="7" spans="1:6" ht="30.6" customHeight="1" x14ac:dyDescent="0.25">
      <c r="A7" s="212" t="s">
        <v>166</v>
      </c>
      <c r="B7" s="213"/>
      <c r="C7" s="213"/>
      <c r="D7" s="213"/>
      <c r="E7" s="213"/>
      <c r="F7" s="213"/>
    </row>
    <row r="8" spans="1:6" ht="15" x14ac:dyDescent="0.25">
      <c r="A8" s="172" t="s">
        <v>155</v>
      </c>
      <c r="B8" s="173"/>
      <c r="C8" s="173"/>
      <c r="D8" s="173"/>
      <c r="E8" s="173"/>
      <c r="F8" s="173"/>
    </row>
    <row r="9" spans="1:6" ht="15" x14ac:dyDescent="0.25">
      <c r="A9" s="171" t="s">
        <v>22</v>
      </c>
      <c r="B9" s="171"/>
      <c r="C9" s="171"/>
      <c r="D9" s="171"/>
      <c r="E9" s="171"/>
      <c r="F9" s="174" t="s">
        <v>25</v>
      </c>
    </row>
    <row r="10" spans="1:6" ht="18.75" customHeight="1" x14ac:dyDescent="0.2">
      <c r="A10" s="214" t="s">
        <v>86</v>
      </c>
      <c r="B10" s="214" t="s">
        <v>156</v>
      </c>
      <c r="C10" s="215" t="s">
        <v>26</v>
      </c>
      <c r="D10" s="214" t="s">
        <v>6</v>
      </c>
      <c r="E10" s="214" t="s">
        <v>13</v>
      </c>
      <c r="F10" s="214"/>
    </row>
    <row r="11" spans="1:6" ht="12.75" customHeight="1" x14ac:dyDescent="0.2">
      <c r="A11" s="214"/>
      <c r="B11" s="214"/>
      <c r="C11" s="215"/>
      <c r="D11" s="214"/>
      <c r="E11" s="214" t="s">
        <v>7</v>
      </c>
      <c r="F11" s="214" t="s">
        <v>14</v>
      </c>
    </row>
    <row r="12" spans="1:6" ht="45.75" customHeight="1" x14ac:dyDescent="0.2">
      <c r="A12" s="214"/>
      <c r="B12" s="214"/>
      <c r="C12" s="215"/>
      <c r="D12" s="214"/>
      <c r="E12" s="214"/>
      <c r="F12" s="214"/>
    </row>
    <row r="13" spans="1:6" ht="15" x14ac:dyDescent="0.2">
      <c r="A13" s="175">
        <v>1</v>
      </c>
      <c r="B13" s="175">
        <v>2</v>
      </c>
      <c r="C13" s="176">
        <v>3</v>
      </c>
      <c r="D13" s="175">
        <v>4</v>
      </c>
      <c r="E13" s="175">
        <v>5</v>
      </c>
      <c r="F13" s="175">
        <v>6</v>
      </c>
    </row>
    <row r="14" spans="1:6" ht="14.25" x14ac:dyDescent="0.2">
      <c r="A14" s="177">
        <v>10000000</v>
      </c>
      <c r="B14" s="178" t="s">
        <v>157</v>
      </c>
      <c r="C14" s="179">
        <v>17500</v>
      </c>
      <c r="D14" s="180">
        <v>17500</v>
      </c>
      <c r="E14" s="180">
        <v>0</v>
      </c>
      <c r="F14" s="180">
        <v>0</v>
      </c>
    </row>
    <row r="15" spans="1:6" ht="30" customHeight="1" x14ac:dyDescent="0.2">
      <c r="A15" s="177">
        <v>11000000</v>
      </c>
      <c r="B15" s="178" t="s">
        <v>158</v>
      </c>
      <c r="C15" s="179">
        <v>17500</v>
      </c>
      <c r="D15" s="180">
        <v>17500</v>
      </c>
      <c r="E15" s="180">
        <v>0</v>
      </c>
      <c r="F15" s="180">
        <v>0</v>
      </c>
    </row>
    <row r="16" spans="1:6" ht="30" customHeight="1" x14ac:dyDescent="0.2">
      <c r="A16" s="177">
        <v>11020000</v>
      </c>
      <c r="B16" s="178" t="s">
        <v>159</v>
      </c>
      <c r="C16" s="179">
        <v>17500</v>
      </c>
      <c r="D16" s="180">
        <v>17500</v>
      </c>
      <c r="E16" s="180">
        <v>0</v>
      </c>
      <c r="F16" s="180">
        <v>0</v>
      </c>
    </row>
    <row r="17" spans="1:6" ht="30" customHeight="1" x14ac:dyDescent="0.2">
      <c r="A17" s="181">
        <v>11020200</v>
      </c>
      <c r="B17" s="84" t="s">
        <v>160</v>
      </c>
      <c r="C17" s="182">
        <v>17500</v>
      </c>
      <c r="D17" s="183">
        <v>17500</v>
      </c>
      <c r="E17" s="183">
        <v>0</v>
      </c>
      <c r="F17" s="183">
        <v>0</v>
      </c>
    </row>
    <row r="18" spans="1:6" ht="30" customHeight="1" x14ac:dyDescent="0.2">
      <c r="A18" s="177">
        <v>20000000</v>
      </c>
      <c r="B18" s="178" t="s">
        <v>161</v>
      </c>
      <c r="C18" s="179">
        <v>11000</v>
      </c>
      <c r="D18" s="179">
        <v>11000</v>
      </c>
      <c r="E18" s="180">
        <v>0</v>
      </c>
      <c r="F18" s="180">
        <v>0</v>
      </c>
    </row>
    <row r="19" spans="1:6" ht="30" customHeight="1" x14ac:dyDescent="0.2">
      <c r="A19" s="177">
        <v>22000000</v>
      </c>
      <c r="B19" s="178" t="s">
        <v>162</v>
      </c>
      <c r="C19" s="179">
        <v>11000</v>
      </c>
      <c r="D19" s="180">
        <v>11000</v>
      </c>
      <c r="E19" s="180">
        <v>0</v>
      </c>
      <c r="F19" s="180">
        <v>0</v>
      </c>
    </row>
    <row r="20" spans="1:6" ht="30" customHeight="1" x14ac:dyDescent="0.2">
      <c r="A20" s="177">
        <v>22080000</v>
      </c>
      <c r="B20" s="178" t="s">
        <v>163</v>
      </c>
      <c r="C20" s="179">
        <v>11000</v>
      </c>
      <c r="D20" s="180">
        <v>11000</v>
      </c>
      <c r="E20" s="180">
        <v>0</v>
      </c>
      <c r="F20" s="180">
        <v>0</v>
      </c>
    </row>
    <row r="21" spans="1:6" ht="45" customHeight="1" x14ac:dyDescent="0.2">
      <c r="A21" s="181">
        <v>22080400</v>
      </c>
      <c r="B21" s="84" t="s">
        <v>164</v>
      </c>
      <c r="C21" s="182">
        <v>11000</v>
      </c>
      <c r="D21" s="183">
        <v>11000</v>
      </c>
      <c r="E21" s="183">
        <v>0</v>
      </c>
      <c r="F21" s="183">
        <v>0</v>
      </c>
    </row>
    <row r="22" spans="1:6" s="190" customFormat="1" ht="28.5" x14ac:dyDescent="0.2">
      <c r="A22" s="187"/>
      <c r="B22" s="188" t="s">
        <v>165</v>
      </c>
      <c r="C22" s="189">
        <v>28500</v>
      </c>
      <c r="D22" s="189">
        <v>28500</v>
      </c>
      <c r="E22" s="189">
        <v>0</v>
      </c>
      <c r="F22" s="189">
        <v>0</v>
      </c>
    </row>
    <row r="23" spans="1:6" ht="15" x14ac:dyDescent="0.25">
      <c r="A23" s="171"/>
      <c r="B23" s="171"/>
      <c r="C23" s="171"/>
      <c r="D23" s="171"/>
      <c r="E23" s="171"/>
      <c r="F23" s="171"/>
    </row>
    <row r="24" spans="1:6" ht="15.75" x14ac:dyDescent="0.25">
      <c r="A24" s="186"/>
      <c r="B24" s="184"/>
      <c r="C24" s="185" t="s">
        <v>168</v>
      </c>
      <c r="D24" s="185"/>
      <c r="E24" s="184"/>
      <c r="F24" s="171"/>
    </row>
  </sheetData>
  <mergeCells count="9">
    <mergeCell ref="C5:F5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55118110236220474" header="0.31496062992125984" footer="0.31496062992125984"/>
  <pageSetup paperSize="9" scale="8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41" customWidth="1"/>
    <col min="6" max="15" width="13.7109375" style="41" customWidth="1"/>
    <col min="16" max="16" width="15" style="41" customWidth="1"/>
  </cols>
  <sheetData>
    <row r="1" spans="1:16" x14ac:dyDescent="0.2">
      <c r="A1" s="27"/>
      <c r="B1" s="27"/>
      <c r="C1" s="27"/>
      <c r="D1" s="27"/>
      <c r="E1" s="42"/>
      <c r="F1" s="42"/>
      <c r="G1" s="42"/>
      <c r="H1" s="42"/>
      <c r="I1" s="42"/>
      <c r="J1" s="42"/>
      <c r="K1" s="42"/>
      <c r="L1" s="42"/>
      <c r="N1" s="42" t="s">
        <v>24</v>
      </c>
      <c r="O1" s="42"/>
    </row>
    <row r="2" spans="1:16" s="1" customFormat="1" ht="15.75" x14ac:dyDescent="0.25">
      <c r="A2" s="27"/>
      <c r="B2" s="27"/>
      <c r="C2" s="27"/>
      <c r="D2" s="27"/>
      <c r="E2" s="42"/>
      <c r="F2" s="42"/>
      <c r="G2" s="42"/>
      <c r="H2" s="42"/>
      <c r="I2" s="42"/>
      <c r="J2" s="42"/>
      <c r="K2" s="42"/>
      <c r="L2" s="42"/>
      <c r="M2" s="41"/>
      <c r="N2" s="6" t="s">
        <v>139</v>
      </c>
      <c r="O2" s="42"/>
      <c r="P2" s="42"/>
    </row>
    <row r="3" spans="1:16" s="1" customFormat="1" ht="15.75" x14ac:dyDescent="0.25">
      <c r="A3" s="27"/>
      <c r="B3" s="27"/>
      <c r="C3" s="27"/>
      <c r="D3" s="27"/>
      <c r="E3" s="42"/>
      <c r="F3" s="42"/>
      <c r="G3" s="42"/>
      <c r="H3" s="42"/>
      <c r="I3" s="42"/>
      <c r="J3" s="42"/>
      <c r="K3" s="42"/>
      <c r="L3" s="42"/>
      <c r="M3" s="41"/>
      <c r="N3" s="6" t="s">
        <v>140</v>
      </c>
      <c r="O3" s="42"/>
      <c r="P3" s="42"/>
    </row>
    <row r="4" spans="1:16" s="1" customFormat="1" ht="15.75" x14ac:dyDescent="0.25">
      <c r="A4" s="27"/>
      <c r="B4" s="27"/>
      <c r="C4" s="27"/>
      <c r="D4" s="27"/>
      <c r="E4" s="42"/>
      <c r="F4" s="42"/>
      <c r="G4" s="42"/>
      <c r="H4" s="42"/>
      <c r="I4" s="42"/>
      <c r="J4" s="42"/>
      <c r="K4" s="42"/>
      <c r="L4" s="42"/>
      <c r="M4" s="41"/>
      <c r="N4" s="6" t="s">
        <v>141</v>
      </c>
      <c r="O4" s="42"/>
      <c r="P4" s="42"/>
    </row>
    <row r="5" spans="1:16" s="1" customFormat="1" ht="15.75" x14ac:dyDescent="0.25">
      <c r="A5" s="27"/>
      <c r="B5" s="27"/>
      <c r="C5" s="27"/>
      <c r="D5" s="27"/>
      <c r="E5" s="42"/>
      <c r="F5" s="42"/>
      <c r="G5" s="42"/>
      <c r="H5" s="42"/>
      <c r="I5" s="42"/>
      <c r="J5" s="42"/>
      <c r="K5" s="42"/>
      <c r="L5" s="42"/>
      <c r="M5" s="41"/>
      <c r="N5" s="6" t="s">
        <v>172</v>
      </c>
      <c r="O5" s="42"/>
      <c r="P5" s="42"/>
    </row>
    <row r="6" spans="1:16" x14ac:dyDescent="0.2">
      <c r="A6" s="216"/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</row>
    <row r="7" spans="1:16" ht="15.75" x14ac:dyDescent="0.25">
      <c r="A7" s="218" t="s">
        <v>152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</row>
    <row r="8" spans="1:16" x14ac:dyDescent="0.2">
      <c r="A8" s="38" t="s">
        <v>28</v>
      </c>
      <c r="B8" s="39"/>
      <c r="C8" s="39"/>
      <c r="D8" s="39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x14ac:dyDescent="0.2">
      <c r="A9" s="168" t="s">
        <v>22</v>
      </c>
      <c r="B9" s="27"/>
      <c r="C9" s="27"/>
      <c r="D9" s="27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4" t="s">
        <v>1</v>
      </c>
    </row>
    <row r="10" spans="1:16" x14ac:dyDescent="0.2">
      <c r="A10" s="220" t="s">
        <v>2</v>
      </c>
      <c r="B10" s="220" t="s">
        <v>3</v>
      </c>
      <c r="C10" s="220" t="s">
        <v>4</v>
      </c>
      <c r="D10" s="221" t="s">
        <v>5</v>
      </c>
      <c r="E10" s="222" t="s">
        <v>6</v>
      </c>
      <c r="F10" s="222"/>
      <c r="G10" s="222"/>
      <c r="H10" s="222"/>
      <c r="I10" s="222"/>
      <c r="J10" s="222" t="s">
        <v>13</v>
      </c>
      <c r="K10" s="222"/>
      <c r="L10" s="222"/>
      <c r="M10" s="222"/>
      <c r="N10" s="222"/>
      <c r="O10" s="222"/>
      <c r="P10" s="222" t="s">
        <v>15</v>
      </c>
    </row>
    <row r="11" spans="1:16" x14ac:dyDescent="0.2">
      <c r="A11" s="221"/>
      <c r="B11" s="221"/>
      <c r="C11" s="221"/>
      <c r="D11" s="221"/>
      <c r="E11" s="222" t="s">
        <v>7</v>
      </c>
      <c r="F11" s="222" t="s">
        <v>8</v>
      </c>
      <c r="G11" s="222" t="s">
        <v>9</v>
      </c>
      <c r="H11" s="222"/>
      <c r="I11" s="222" t="s">
        <v>12</v>
      </c>
      <c r="J11" s="222" t="s">
        <v>7</v>
      </c>
      <c r="K11" s="222" t="s">
        <v>14</v>
      </c>
      <c r="L11" s="222" t="s">
        <v>8</v>
      </c>
      <c r="M11" s="222" t="s">
        <v>9</v>
      </c>
      <c r="N11" s="222"/>
      <c r="O11" s="222" t="s">
        <v>12</v>
      </c>
      <c r="P11" s="222"/>
    </row>
    <row r="12" spans="1:16" x14ac:dyDescent="0.2">
      <c r="A12" s="221"/>
      <c r="B12" s="221"/>
      <c r="C12" s="221"/>
      <c r="D12" s="221"/>
      <c r="E12" s="222"/>
      <c r="F12" s="222"/>
      <c r="G12" s="222" t="s">
        <v>10</v>
      </c>
      <c r="H12" s="222" t="s">
        <v>11</v>
      </c>
      <c r="I12" s="222"/>
      <c r="J12" s="222"/>
      <c r="K12" s="222"/>
      <c r="L12" s="222"/>
      <c r="M12" s="222" t="s">
        <v>10</v>
      </c>
      <c r="N12" s="222" t="s">
        <v>11</v>
      </c>
      <c r="O12" s="222"/>
      <c r="P12" s="222"/>
    </row>
    <row r="13" spans="1:16" ht="44.25" customHeight="1" x14ac:dyDescent="0.2">
      <c r="A13" s="221"/>
      <c r="B13" s="221"/>
      <c r="C13" s="221"/>
      <c r="D13" s="221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</row>
    <row r="14" spans="1:16" x14ac:dyDescent="0.2">
      <c r="A14" s="45">
        <v>1</v>
      </c>
      <c r="B14" s="45">
        <v>2</v>
      </c>
      <c r="C14" s="45">
        <v>3</v>
      </c>
      <c r="D14" s="45">
        <v>4</v>
      </c>
      <c r="E14" s="40">
        <v>5</v>
      </c>
      <c r="F14" s="40">
        <v>6</v>
      </c>
      <c r="G14" s="40">
        <v>7</v>
      </c>
      <c r="H14" s="40">
        <v>8</v>
      </c>
      <c r="I14" s="40">
        <v>9</v>
      </c>
      <c r="J14" s="40">
        <v>10</v>
      </c>
      <c r="K14" s="40">
        <v>11</v>
      </c>
      <c r="L14" s="40">
        <v>12</v>
      </c>
      <c r="M14" s="40">
        <v>13</v>
      </c>
      <c r="N14" s="40">
        <v>14</v>
      </c>
      <c r="O14" s="40">
        <v>15</v>
      </c>
      <c r="P14" s="40">
        <v>16</v>
      </c>
    </row>
    <row r="15" spans="1:16" s="1" customFormat="1" ht="15" hidden="1" x14ac:dyDescent="0.2">
      <c r="A15" s="60" t="s">
        <v>56</v>
      </c>
      <c r="B15" s="60"/>
      <c r="C15" s="60"/>
      <c r="D15" s="58" t="s">
        <v>52</v>
      </c>
      <c r="E15" s="85">
        <f>F15+I15</f>
        <v>0</v>
      </c>
      <c r="F15" s="85">
        <f>F16</f>
        <v>0</v>
      </c>
      <c r="G15" s="85">
        <f>G16</f>
        <v>0</v>
      </c>
      <c r="H15" s="85">
        <f t="shared" ref="H15:I15" si="0">H16</f>
        <v>0</v>
      </c>
      <c r="I15" s="85">
        <f t="shared" si="0"/>
        <v>0</v>
      </c>
      <c r="J15" s="85">
        <f>L15+O15</f>
        <v>0</v>
      </c>
      <c r="K15" s="85">
        <f>K16</f>
        <v>0</v>
      </c>
      <c r="L15" s="85">
        <f t="shared" ref="L15:O15" si="1">L16</f>
        <v>0</v>
      </c>
      <c r="M15" s="85">
        <f t="shared" si="1"/>
        <v>0</v>
      </c>
      <c r="N15" s="85">
        <f t="shared" si="1"/>
        <v>0</v>
      </c>
      <c r="O15" s="85">
        <f t="shared" si="1"/>
        <v>0</v>
      </c>
      <c r="P15" s="85">
        <f>E15+J15</f>
        <v>0</v>
      </c>
    </row>
    <row r="16" spans="1:16" s="1" customFormat="1" ht="15" hidden="1" x14ac:dyDescent="0.2">
      <c r="A16" s="48" t="s">
        <v>68</v>
      </c>
      <c r="B16" s="48"/>
      <c r="C16" s="48"/>
      <c r="D16" s="55" t="s">
        <v>52</v>
      </c>
      <c r="E16" s="86">
        <f>F16+I16</f>
        <v>0</v>
      </c>
      <c r="F16" s="86">
        <f>F17+F18+F19+F20+F21+F22+F23</f>
        <v>0</v>
      </c>
      <c r="G16" s="86">
        <f t="shared" ref="G16:I16" si="2">G17+G18+G19+G20+G21+G22+G23</f>
        <v>0</v>
      </c>
      <c r="H16" s="86">
        <f t="shared" si="2"/>
        <v>0</v>
      </c>
      <c r="I16" s="86">
        <f t="shared" si="2"/>
        <v>0</v>
      </c>
      <c r="J16" s="86">
        <f t="shared" ref="J16:J32" si="3">L16+O16</f>
        <v>0</v>
      </c>
      <c r="K16" s="86">
        <f>K17+K18+K19+K20+K21+K22+K23</f>
        <v>0</v>
      </c>
      <c r="L16" s="86">
        <f t="shared" ref="L16" si="4">L17+L18+L19+L20+L21+L22+L23</f>
        <v>0</v>
      </c>
      <c r="M16" s="86">
        <f t="shared" ref="M16" si="5">M17+M18+M19+M20+M21+M22+M23</f>
        <v>0</v>
      </c>
      <c r="N16" s="86">
        <f t="shared" ref="N16" si="6">N17+N18+N19+N20+N21+N22+N23</f>
        <v>0</v>
      </c>
      <c r="O16" s="86">
        <f>O17+O18+O19+O20+O21+O22+O23</f>
        <v>0</v>
      </c>
      <c r="P16" s="86">
        <f t="shared" ref="P16:P23" si="7">E16+J16</f>
        <v>0</v>
      </c>
    </row>
    <row r="17" spans="1:16" s="1" customFormat="1" ht="72" hidden="1" customHeight="1" x14ac:dyDescent="0.2">
      <c r="A17" s="92" t="s">
        <v>88</v>
      </c>
      <c r="B17" s="92" t="s">
        <v>89</v>
      </c>
      <c r="C17" s="93" t="s">
        <v>90</v>
      </c>
      <c r="D17" s="107" t="s">
        <v>91</v>
      </c>
      <c r="E17" s="86">
        <f t="shared" ref="E17:E38" si="8">F17+I17</f>
        <v>0</v>
      </c>
      <c r="F17" s="87"/>
      <c r="G17" s="87"/>
      <c r="H17" s="87"/>
      <c r="I17" s="86"/>
      <c r="J17" s="86">
        <f t="shared" si="3"/>
        <v>0</v>
      </c>
      <c r="K17" s="87"/>
      <c r="L17" s="87"/>
      <c r="M17" s="87"/>
      <c r="N17" s="87"/>
      <c r="O17" s="87"/>
      <c r="P17" s="86">
        <f t="shared" si="7"/>
        <v>0</v>
      </c>
    </row>
    <row r="18" spans="1:16" s="1" customFormat="1" ht="27" hidden="1" customHeight="1" x14ac:dyDescent="0.2">
      <c r="A18" s="92" t="s">
        <v>83</v>
      </c>
      <c r="B18" s="92" t="s">
        <v>18</v>
      </c>
      <c r="C18" s="93" t="s">
        <v>110</v>
      </c>
      <c r="D18" s="107" t="s">
        <v>84</v>
      </c>
      <c r="E18" s="86">
        <f>F18+I18</f>
        <v>0</v>
      </c>
      <c r="F18" s="87"/>
      <c r="G18" s="87"/>
      <c r="H18" s="87"/>
      <c r="I18" s="86"/>
      <c r="J18" s="86">
        <f t="shared" si="3"/>
        <v>0</v>
      </c>
      <c r="K18" s="87"/>
      <c r="L18" s="87"/>
      <c r="M18" s="87"/>
      <c r="N18" s="87"/>
      <c r="O18" s="87"/>
      <c r="P18" s="86">
        <f t="shared" si="7"/>
        <v>0</v>
      </c>
    </row>
    <row r="19" spans="1:16" s="1" customFormat="1" ht="27" hidden="1" customHeight="1" x14ac:dyDescent="0.2">
      <c r="A19" s="92" t="s">
        <v>111</v>
      </c>
      <c r="B19" s="92">
        <v>3242</v>
      </c>
      <c r="C19" s="94" t="s">
        <v>67</v>
      </c>
      <c r="D19" s="107" t="s">
        <v>48</v>
      </c>
      <c r="E19" s="86">
        <f t="shared" si="8"/>
        <v>0</v>
      </c>
      <c r="F19" s="87"/>
      <c r="G19" s="87"/>
      <c r="H19" s="87"/>
      <c r="I19" s="86"/>
      <c r="J19" s="86">
        <f t="shared" si="3"/>
        <v>0</v>
      </c>
      <c r="K19" s="87"/>
      <c r="L19" s="87"/>
      <c r="M19" s="87"/>
      <c r="N19" s="87"/>
      <c r="O19" s="87"/>
      <c r="P19" s="86">
        <f t="shared" si="7"/>
        <v>0</v>
      </c>
    </row>
    <row r="20" spans="1:16" s="1" customFormat="1" ht="27" hidden="1" customHeight="1" x14ac:dyDescent="0.2">
      <c r="A20" s="92" t="s">
        <v>80</v>
      </c>
      <c r="B20" s="92" t="s">
        <v>81</v>
      </c>
      <c r="C20" s="93" t="s">
        <v>82</v>
      </c>
      <c r="D20" s="107" t="s">
        <v>112</v>
      </c>
      <c r="E20" s="86">
        <f t="shared" si="8"/>
        <v>0</v>
      </c>
      <c r="F20" s="87"/>
      <c r="G20" s="87"/>
      <c r="H20" s="87"/>
      <c r="I20" s="86"/>
      <c r="J20" s="86">
        <f t="shared" si="3"/>
        <v>0</v>
      </c>
      <c r="K20" s="87"/>
      <c r="L20" s="87"/>
      <c r="M20" s="87"/>
      <c r="N20" s="87"/>
      <c r="O20" s="87"/>
      <c r="P20" s="86">
        <f t="shared" si="7"/>
        <v>0</v>
      </c>
    </row>
    <row r="21" spans="1:16" s="1" customFormat="1" ht="27" hidden="1" customHeight="1" x14ac:dyDescent="0.2">
      <c r="A21" s="92" t="s">
        <v>114</v>
      </c>
      <c r="B21" s="92">
        <v>7370</v>
      </c>
      <c r="C21" s="93" t="s">
        <v>95</v>
      </c>
      <c r="D21" s="107" t="s">
        <v>113</v>
      </c>
      <c r="E21" s="86">
        <f t="shared" si="8"/>
        <v>0</v>
      </c>
      <c r="F21" s="87"/>
      <c r="G21" s="87"/>
      <c r="H21" s="87"/>
      <c r="I21" s="86"/>
      <c r="J21" s="86">
        <f t="shared" si="3"/>
        <v>0</v>
      </c>
      <c r="K21" s="87"/>
      <c r="L21" s="87"/>
      <c r="M21" s="87"/>
      <c r="N21" s="87"/>
      <c r="O21" s="87"/>
      <c r="P21" s="86">
        <f t="shared" si="7"/>
        <v>0</v>
      </c>
    </row>
    <row r="22" spans="1:16" s="1" customFormat="1" ht="42.6" hidden="1" customHeight="1" x14ac:dyDescent="0.2">
      <c r="A22" s="92" t="s">
        <v>115</v>
      </c>
      <c r="B22" s="92" t="s">
        <v>116</v>
      </c>
      <c r="C22" s="93" t="s">
        <v>85</v>
      </c>
      <c r="D22" s="107" t="s">
        <v>117</v>
      </c>
      <c r="E22" s="86">
        <f t="shared" si="8"/>
        <v>0</v>
      </c>
      <c r="F22" s="87"/>
      <c r="G22" s="87"/>
      <c r="H22" s="87"/>
      <c r="I22" s="86"/>
      <c r="J22" s="86">
        <f t="shared" si="3"/>
        <v>0</v>
      </c>
      <c r="K22" s="87"/>
      <c r="L22" s="87"/>
      <c r="M22" s="87"/>
      <c r="N22" s="87"/>
      <c r="O22" s="87"/>
      <c r="P22" s="86">
        <f t="shared" si="7"/>
        <v>0</v>
      </c>
    </row>
    <row r="23" spans="1:16" s="1" customFormat="1" ht="27" hidden="1" customHeight="1" x14ac:dyDescent="0.2">
      <c r="A23" s="48" t="s">
        <v>57</v>
      </c>
      <c r="B23" s="48">
        <v>8410</v>
      </c>
      <c r="C23" s="48" t="s">
        <v>58</v>
      </c>
      <c r="D23" s="47" t="s">
        <v>53</v>
      </c>
      <c r="E23" s="86">
        <f t="shared" si="8"/>
        <v>0</v>
      </c>
      <c r="F23" s="87"/>
      <c r="G23" s="87"/>
      <c r="H23" s="87"/>
      <c r="I23" s="87"/>
      <c r="J23" s="86">
        <f t="shared" si="3"/>
        <v>0</v>
      </c>
      <c r="K23" s="87"/>
      <c r="L23" s="87"/>
      <c r="M23" s="87"/>
      <c r="N23" s="87"/>
      <c r="O23" s="87"/>
      <c r="P23" s="86">
        <f t="shared" si="7"/>
        <v>0</v>
      </c>
    </row>
    <row r="24" spans="1:16" s="190" customFormat="1" ht="30.6" customHeight="1" x14ac:dyDescent="0.2">
      <c r="A24" s="191" t="s">
        <v>68</v>
      </c>
      <c r="B24" s="192"/>
      <c r="C24" s="192"/>
      <c r="D24" s="193" t="s">
        <v>153</v>
      </c>
      <c r="E24" s="194">
        <f>F24+I24</f>
        <v>28500</v>
      </c>
      <c r="F24" s="194">
        <f>F25</f>
        <v>28500</v>
      </c>
      <c r="G24" s="194">
        <f t="shared" ref="G24:I24" si="9">G25</f>
        <v>0</v>
      </c>
      <c r="H24" s="194">
        <f t="shared" si="9"/>
        <v>0</v>
      </c>
      <c r="I24" s="194">
        <f t="shared" si="9"/>
        <v>0</v>
      </c>
      <c r="J24" s="194">
        <f t="shared" si="3"/>
        <v>0</v>
      </c>
      <c r="K24" s="194">
        <f>K25</f>
        <v>0</v>
      </c>
      <c r="L24" s="194">
        <f t="shared" ref="L24" si="10">L25</f>
        <v>0</v>
      </c>
      <c r="M24" s="194">
        <f t="shared" ref="M24" si="11">M25</f>
        <v>0</v>
      </c>
      <c r="N24" s="194">
        <f t="shared" ref="N24" si="12">N25</f>
        <v>0</v>
      </c>
      <c r="O24" s="194">
        <f>O25</f>
        <v>0</v>
      </c>
      <c r="P24" s="194">
        <f>E24+J24</f>
        <v>28500</v>
      </c>
    </row>
    <row r="25" spans="1:16" s="1" customFormat="1" ht="28.5" hidden="1" x14ac:dyDescent="0.2">
      <c r="A25" s="48" t="s">
        <v>69</v>
      </c>
      <c r="B25" s="48"/>
      <c r="C25" s="48"/>
      <c r="D25" s="55" t="s">
        <v>42</v>
      </c>
      <c r="E25" s="86">
        <f>F25+I25</f>
        <v>28500</v>
      </c>
      <c r="F25" s="86">
        <f>F26+F27+F28+F29+F30+F31+F32+F33+F34</f>
        <v>28500</v>
      </c>
      <c r="G25" s="86">
        <f t="shared" ref="G25:I25" si="13">G26+G27+G28+G29+G30+G31+G32+G33+G34</f>
        <v>0</v>
      </c>
      <c r="H25" s="86">
        <f t="shared" si="13"/>
        <v>0</v>
      </c>
      <c r="I25" s="86">
        <f t="shared" si="13"/>
        <v>0</v>
      </c>
      <c r="J25" s="86">
        <f t="shared" si="3"/>
        <v>0</v>
      </c>
      <c r="K25" s="86">
        <f>K26+K27+K28+K29+K30+K31+K32+K33+K34</f>
        <v>0</v>
      </c>
      <c r="L25" s="86">
        <f t="shared" ref="L25" si="14">L26+L27+L28+L29+L30+L31+L32+L33+L34</f>
        <v>0</v>
      </c>
      <c r="M25" s="86">
        <f t="shared" ref="M25" si="15">M26+M27+M28+M29+M30+M31+M32+M33+M34</f>
        <v>0</v>
      </c>
      <c r="N25" s="86">
        <f t="shared" ref="N25" si="16">N26+N27+N28+N29+N30+N31+N32+N33+N34</f>
        <v>0</v>
      </c>
      <c r="O25" s="86">
        <f>O26+O27+O28+O29+O30+O31+O32+O33+O34</f>
        <v>0</v>
      </c>
      <c r="P25" s="86">
        <f t="shared" ref="P25:P38" si="17">E25+J25</f>
        <v>28500</v>
      </c>
    </row>
    <row r="26" spans="1:16" s="1" customFormat="1" ht="28.15" hidden="1" customHeight="1" x14ac:dyDescent="0.2">
      <c r="A26" s="48" t="s">
        <v>61</v>
      </c>
      <c r="B26" s="48">
        <v>4082</v>
      </c>
      <c r="C26" s="48" t="s">
        <v>62</v>
      </c>
      <c r="D26" s="49" t="s">
        <v>51</v>
      </c>
      <c r="E26" s="86">
        <f t="shared" si="8"/>
        <v>0</v>
      </c>
      <c r="F26" s="87"/>
      <c r="G26" s="86"/>
      <c r="H26" s="86"/>
      <c r="I26" s="86"/>
      <c r="J26" s="86">
        <f t="shared" si="3"/>
        <v>0</v>
      </c>
      <c r="K26" s="86"/>
      <c r="L26" s="86"/>
      <c r="M26" s="86"/>
      <c r="N26" s="86"/>
      <c r="O26" s="86"/>
      <c r="P26" s="86">
        <f t="shared" si="17"/>
        <v>0</v>
      </c>
    </row>
    <row r="27" spans="1:16" s="1" customFormat="1" ht="45" hidden="1" x14ac:dyDescent="0.2">
      <c r="A27" s="108" t="s">
        <v>100</v>
      </c>
      <c r="B27" s="109" t="s">
        <v>102</v>
      </c>
      <c r="C27" s="109" t="s">
        <v>101</v>
      </c>
      <c r="D27" s="47" t="s">
        <v>99</v>
      </c>
      <c r="E27" s="86">
        <f t="shared" si="8"/>
        <v>0</v>
      </c>
      <c r="F27" s="87"/>
      <c r="G27" s="86"/>
      <c r="H27" s="86"/>
      <c r="I27" s="86"/>
      <c r="J27" s="86">
        <f t="shared" si="3"/>
        <v>0</v>
      </c>
      <c r="K27" s="86"/>
      <c r="L27" s="86"/>
      <c r="M27" s="86"/>
      <c r="N27" s="86"/>
      <c r="O27" s="86"/>
      <c r="P27" s="86">
        <f t="shared" si="17"/>
        <v>0</v>
      </c>
    </row>
    <row r="28" spans="1:16" s="1" customFormat="1" ht="105" hidden="1" x14ac:dyDescent="0.2">
      <c r="A28" s="48" t="s">
        <v>63</v>
      </c>
      <c r="B28" s="48">
        <v>6083</v>
      </c>
      <c r="C28" s="48" t="s">
        <v>64</v>
      </c>
      <c r="D28" s="50" t="s">
        <v>49</v>
      </c>
      <c r="E28" s="86">
        <f t="shared" si="8"/>
        <v>0</v>
      </c>
      <c r="F28" s="87"/>
      <c r="G28" s="87"/>
      <c r="H28" s="87"/>
      <c r="I28" s="87"/>
      <c r="J28" s="86">
        <f t="shared" si="3"/>
        <v>0</v>
      </c>
      <c r="K28" s="87"/>
      <c r="L28" s="87"/>
      <c r="M28" s="87"/>
      <c r="N28" s="87"/>
      <c r="O28" s="87"/>
      <c r="P28" s="86">
        <f t="shared" si="17"/>
        <v>0</v>
      </c>
    </row>
    <row r="29" spans="1:16" s="1" customFormat="1" ht="45" hidden="1" x14ac:dyDescent="0.2">
      <c r="A29" s="48" t="s">
        <v>106</v>
      </c>
      <c r="B29" s="48" t="s">
        <v>104</v>
      </c>
      <c r="C29" s="109" t="s">
        <v>105</v>
      </c>
      <c r="D29" s="50" t="s">
        <v>107</v>
      </c>
      <c r="E29" s="86">
        <f t="shared" si="8"/>
        <v>0</v>
      </c>
      <c r="F29" s="87"/>
      <c r="G29" s="87"/>
      <c r="H29" s="87"/>
      <c r="I29" s="87"/>
      <c r="J29" s="86">
        <f t="shared" si="3"/>
        <v>0</v>
      </c>
      <c r="K29" s="87"/>
      <c r="L29" s="87"/>
      <c r="M29" s="87"/>
      <c r="N29" s="87"/>
      <c r="O29" s="87"/>
      <c r="P29" s="86">
        <f t="shared" si="17"/>
        <v>0</v>
      </c>
    </row>
    <row r="30" spans="1:16" s="1" customFormat="1" ht="30" hidden="1" x14ac:dyDescent="0.2">
      <c r="A30" s="48" t="s">
        <v>130</v>
      </c>
      <c r="B30" s="48" t="s">
        <v>131</v>
      </c>
      <c r="C30" s="109" t="s">
        <v>121</v>
      </c>
      <c r="D30" s="50" t="s">
        <v>132</v>
      </c>
      <c r="E30" s="86">
        <f t="shared" si="8"/>
        <v>0</v>
      </c>
      <c r="F30" s="87"/>
      <c r="G30" s="87"/>
      <c r="H30" s="87"/>
      <c r="I30" s="87"/>
      <c r="J30" s="86">
        <f t="shared" si="3"/>
        <v>0</v>
      </c>
      <c r="K30" s="87"/>
      <c r="L30" s="87"/>
      <c r="M30" s="87"/>
      <c r="N30" s="87"/>
      <c r="O30" s="87"/>
      <c r="P30" s="86">
        <f t="shared" si="17"/>
        <v>0</v>
      </c>
    </row>
    <row r="31" spans="1:16" s="1" customFormat="1" ht="30" hidden="1" x14ac:dyDescent="0.2">
      <c r="A31" s="48" t="s">
        <v>118</v>
      </c>
      <c r="B31" s="48" t="s">
        <v>119</v>
      </c>
      <c r="C31" s="109" t="s">
        <v>121</v>
      </c>
      <c r="D31" s="49" t="s">
        <v>120</v>
      </c>
      <c r="E31" s="86">
        <f t="shared" si="8"/>
        <v>0</v>
      </c>
      <c r="F31" s="87"/>
      <c r="G31" s="87"/>
      <c r="H31" s="87"/>
      <c r="I31" s="87"/>
      <c r="J31" s="86">
        <f t="shared" si="3"/>
        <v>0</v>
      </c>
      <c r="K31" s="87"/>
      <c r="L31" s="87"/>
      <c r="M31" s="87"/>
      <c r="N31" s="87"/>
      <c r="O31" s="87"/>
      <c r="P31" s="86">
        <f t="shared" si="17"/>
        <v>0</v>
      </c>
    </row>
    <row r="32" spans="1:16" s="1" customFormat="1" ht="28.15" hidden="1" customHeight="1" x14ac:dyDescent="0.2">
      <c r="A32" s="48" t="s">
        <v>126</v>
      </c>
      <c r="B32" s="48" t="s">
        <v>127</v>
      </c>
      <c r="C32" s="109" t="s">
        <v>121</v>
      </c>
      <c r="D32" s="49" t="s">
        <v>125</v>
      </c>
      <c r="E32" s="86">
        <f t="shared" si="8"/>
        <v>0</v>
      </c>
      <c r="F32" s="87"/>
      <c r="G32" s="87"/>
      <c r="H32" s="87"/>
      <c r="I32" s="87"/>
      <c r="J32" s="86">
        <f t="shared" si="3"/>
        <v>0</v>
      </c>
      <c r="K32" s="87"/>
      <c r="L32" s="87"/>
      <c r="M32" s="87"/>
      <c r="N32" s="87"/>
      <c r="O32" s="87"/>
      <c r="P32" s="86">
        <f t="shared" si="17"/>
        <v>0</v>
      </c>
    </row>
    <row r="33" spans="1:16" s="1" customFormat="1" ht="28.15" hidden="1" customHeight="1" x14ac:dyDescent="0.2">
      <c r="A33" s="48" t="s">
        <v>147</v>
      </c>
      <c r="B33" s="48" t="s">
        <v>145</v>
      </c>
      <c r="C33" s="48" t="s">
        <v>58</v>
      </c>
      <c r="D33" s="49" t="s">
        <v>146</v>
      </c>
      <c r="E33" s="86">
        <f t="shared" si="8"/>
        <v>0</v>
      </c>
      <c r="F33" s="87"/>
      <c r="G33" s="87"/>
      <c r="H33" s="87"/>
      <c r="I33" s="87"/>
      <c r="J33" s="86"/>
      <c r="K33" s="87"/>
      <c r="L33" s="87"/>
      <c r="M33" s="87"/>
      <c r="N33" s="87"/>
      <c r="O33" s="87"/>
      <c r="P33" s="86">
        <f t="shared" si="17"/>
        <v>0</v>
      </c>
    </row>
    <row r="34" spans="1:16" s="1" customFormat="1" ht="30" x14ac:dyDescent="0.2">
      <c r="A34" s="48" t="s">
        <v>83</v>
      </c>
      <c r="B34" s="48" t="s">
        <v>18</v>
      </c>
      <c r="C34" s="48" t="s">
        <v>110</v>
      </c>
      <c r="D34" s="56" t="s">
        <v>84</v>
      </c>
      <c r="E34" s="86">
        <f t="shared" si="8"/>
        <v>28500</v>
      </c>
      <c r="F34" s="87">
        <v>28500</v>
      </c>
      <c r="G34" s="87"/>
      <c r="H34" s="87"/>
      <c r="I34" s="87"/>
      <c r="J34" s="86">
        <f t="shared" ref="J34:J45" si="18">L34+O34</f>
        <v>0</v>
      </c>
      <c r="K34" s="87"/>
      <c r="L34" s="87"/>
      <c r="M34" s="87"/>
      <c r="N34" s="87"/>
      <c r="O34" s="87"/>
      <c r="P34" s="86">
        <f t="shared" si="17"/>
        <v>28500</v>
      </c>
    </row>
    <row r="35" spans="1:16" s="1" customFormat="1" ht="49.15" hidden="1" customHeight="1" x14ac:dyDescent="0.2">
      <c r="A35" s="80" t="s">
        <v>65</v>
      </c>
      <c r="B35" s="60"/>
      <c r="C35" s="60"/>
      <c r="D35" s="61" t="s">
        <v>50</v>
      </c>
      <c r="E35" s="85">
        <f t="shared" si="8"/>
        <v>0</v>
      </c>
      <c r="F35" s="85">
        <f>F36</f>
        <v>0</v>
      </c>
      <c r="G35" s="85">
        <f t="shared" ref="G35:H35" si="19">G36</f>
        <v>0</v>
      </c>
      <c r="H35" s="85">
        <f t="shared" si="19"/>
        <v>0</v>
      </c>
      <c r="I35" s="85">
        <f>I36</f>
        <v>0</v>
      </c>
      <c r="J35" s="85">
        <f t="shared" si="18"/>
        <v>0</v>
      </c>
      <c r="K35" s="85">
        <f>K36</f>
        <v>0</v>
      </c>
      <c r="L35" s="85">
        <f t="shared" ref="L35" si="20">L36</f>
        <v>0</v>
      </c>
      <c r="M35" s="85">
        <f t="shared" ref="M35" si="21">M36</f>
        <v>0</v>
      </c>
      <c r="N35" s="85">
        <f>N36</f>
        <v>0</v>
      </c>
      <c r="O35" s="85">
        <f>O36</f>
        <v>0</v>
      </c>
      <c r="P35" s="85">
        <f t="shared" si="17"/>
        <v>0</v>
      </c>
    </row>
    <row r="36" spans="1:16" s="1" customFormat="1" ht="42.75" hidden="1" x14ac:dyDescent="0.2">
      <c r="A36" s="48" t="s">
        <v>70</v>
      </c>
      <c r="B36" s="48"/>
      <c r="C36" s="48"/>
      <c r="D36" s="57" t="s">
        <v>50</v>
      </c>
      <c r="E36" s="86">
        <f t="shared" si="8"/>
        <v>0</v>
      </c>
      <c r="F36" s="86">
        <f>F38+F37</f>
        <v>0</v>
      </c>
      <c r="G36" s="86">
        <f t="shared" ref="G36:H36" si="22">G38+G37</f>
        <v>0</v>
      </c>
      <c r="H36" s="86">
        <f t="shared" si="22"/>
        <v>0</v>
      </c>
      <c r="I36" s="86">
        <f>I38+I37</f>
        <v>0</v>
      </c>
      <c r="J36" s="86">
        <f t="shared" si="18"/>
        <v>0</v>
      </c>
      <c r="K36" s="86">
        <f>K38+K37</f>
        <v>0</v>
      </c>
      <c r="L36" s="86">
        <f t="shared" ref="L36" si="23">L38+L37</f>
        <v>0</v>
      </c>
      <c r="M36" s="86">
        <f t="shared" ref="M36" si="24">M38+M37</f>
        <v>0</v>
      </c>
      <c r="N36" s="86">
        <f>N38+N37</f>
        <v>0</v>
      </c>
      <c r="O36" s="86">
        <f>O38+O37</f>
        <v>0</v>
      </c>
      <c r="P36" s="86">
        <f t="shared" si="17"/>
        <v>0</v>
      </c>
    </row>
    <row r="37" spans="1:16" s="1" customFormat="1" ht="30" hidden="1" x14ac:dyDescent="0.2">
      <c r="A37" s="48" t="s">
        <v>66</v>
      </c>
      <c r="B37" s="94">
        <v>3242</v>
      </c>
      <c r="C37" s="94" t="s">
        <v>67</v>
      </c>
      <c r="D37" s="49" t="s">
        <v>48</v>
      </c>
      <c r="E37" s="86">
        <f t="shared" si="8"/>
        <v>0</v>
      </c>
      <c r="F37" s="86"/>
      <c r="G37" s="86"/>
      <c r="H37" s="86"/>
      <c r="I37" s="86"/>
      <c r="J37" s="86">
        <f t="shared" si="18"/>
        <v>0</v>
      </c>
      <c r="K37" s="86"/>
      <c r="L37" s="86"/>
      <c r="M37" s="86"/>
      <c r="N37" s="86"/>
      <c r="O37" s="86"/>
      <c r="P37" s="86">
        <f t="shared" si="17"/>
        <v>0</v>
      </c>
    </row>
    <row r="38" spans="1:16" s="1" customFormat="1" ht="30" hidden="1" x14ac:dyDescent="0.2">
      <c r="A38" s="48" t="s">
        <v>92</v>
      </c>
      <c r="B38" s="94" t="s">
        <v>93</v>
      </c>
      <c r="C38" s="94" t="s">
        <v>95</v>
      </c>
      <c r="D38" s="47" t="s">
        <v>94</v>
      </c>
      <c r="E38" s="86">
        <f t="shared" si="8"/>
        <v>0</v>
      </c>
      <c r="F38" s="87"/>
      <c r="G38" s="87"/>
      <c r="H38" s="87"/>
      <c r="I38" s="87"/>
      <c r="J38" s="86">
        <f t="shared" si="18"/>
        <v>0</v>
      </c>
      <c r="K38" s="87"/>
      <c r="L38" s="87"/>
      <c r="M38" s="87"/>
      <c r="N38" s="87"/>
      <c r="O38" s="87"/>
      <c r="P38" s="86">
        <f t="shared" si="17"/>
        <v>0</v>
      </c>
    </row>
    <row r="39" spans="1:16" ht="46.5" hidden="1" customHeight="1" x14ac:dyDescent="0.2">
      <c r="A39" s="62" t="s">
        <v>16</v>
      </c>
      <c r="B39" s="63"/>
      <c r="C39" s="59"/>
      <c r="D39" s="61" t="s">
        <v>23</v>
      </c>
      <c r="E39" s="85">
        <f>F39+I39</f>
        <v>0</v>
      </c>
      <c r="F39" s="85">
        <f>F40</f>
        <v>0</v>
      </c>
      <c r="G39" s="85">
        <f t="shared" ref="G39:I39" si="25">G40</f>
        <v>0</v>
      </c>
      <c r="H39" s="85">
        <f t="shared" si="25"/>
        <v>0</v>
      </c>
      <c r="I39" s="85">
        <f t="shared" si="25"/>
        <v>0</v>
      </c>
      <c r="J39" s="85">
        <f>L39+O39</f>
        <v>0</v>
      </c>
      <c r="K39" s="85">
        <f>K40</f>
        <v>0</v>
      </c>
      <c r="L39" s="85">
        <f t="shared" ref="L39:O39" si="26">L40</f>
        <v>0</v>
      </c>
      <c r="M39" s="85">
        <f t="shared" si="26"/>
        <v>0</v>
      </c>
      <c r="N39" s="85">
        <f t="shared" si="26"/>
        <v>0</v>
      </c>
      <c r="O39" s="85">
        <f t="shared" si="26"/>
        <v>0</v>
      </c>
      <c r="P39" s="85">
        <f>E39+J39</f>
        <v>0</v>
      </c>
    </row>
    <row r="40" spans="1:16" ht="44.25" hidden="1" customHeight="1" x14ac:dyDescent="0.2">
      <c r="A40" s="51" t="s">
        <v>17</v>
      </c>
      <c r="B40" s="46"/>
      <c r="C40" s="52"/>
      <c r="D40" s="57" t="s">
        <v>23</v>
      </c>
      <c r="E40" s="86">
        <f>F40+I40</f>
        <v>0</v>
      </c>
      <c r="F40" s="86">
        <f>F41+F43+F44+F45</f>
        <v>0</v>
      </c>
      <c r="G40" s="86">
        <f t="shared" ref="G40:I40" si="27">G41+G43+G44+G45</f>
        <v>0</v>
      </c>
      <c r="H40" s="86">
        <f t="shared" si="27"/>
        <v>0</v>
      </c>
      <c r="I40" s="86">
        <f t="shared" si="27"/>
        <v>0</v>
      </c>
      <c r="J40" s="86">
        <f t="shared" si="18"/>
        <v>0</v>
      </c>
      <c r="K40" s="86">
        <f>K41+K43+K44+K45+K42</f>
        <v>0</v>
      </c>
      <c r="L40" s="86">
        <f t="shared" ref="L40" si="28">L41+L43+L44+L45</f>
        <v>0</v>
      </c>
      <c r="M40" s="86">
        <f t="shared" ref="M40" si="29">M41+M43+M44+M45</f>
        <v>0</v>
      </c>
      <c r="N40" s="86">
        <f t="shared" ref="N40" si="30">N41+N43+N44+N45</f>
        <v>0</v>
      </c>
      <c r="O40" s="86">
        <f>O41+O43+O44+O45+O42</f>
        <v>0</v>
      </c>
      <c r="P40" s="86">
        <f t="shared" ref="P40:P46" si="31">E40+J40</f>
        <v>0</v>
      </c>
    </row>
    <row r="41" spans="1:16" s="1" customFormat="1" ht="109.5" hidden="1" customHeight="1" x14ac:dyDescent="0.2">
      <c r="A41" s="82">
        <v>3719730</v>
      </c>
      <c r="B41" s="82">
        <v>9730</v>
      </c>
      <c r="C41" s="83" t="s">
        <v>18</v>
      </c>
      <c r="D41" s="84" t="s">
        <v>72</v>
      </c>
      <c r="E41" s="86">
        <f t="shared" ref="E41:E46" si="32">F41+I41</f>
        <v>0</v>
      </c>
      <c r="F41" s="87"/>
      <c r="G41" s="86"/>
      <c r="H41" s="86"/>
      <c r="I41" s="86"/>
      <c r="J41" s="86">
        <f t="shared" si="18"/>
        <v>0</v>
      </c>
      <c r="K41" s="86"/>
      <c r="L41" s="86"/>
      <c r="M41" s="86"/>
      <c r="N41" s="86"/>
      <c r="O41" s="86"/>
      <c r="P41" s="86">
        <f t="shared" si="31"/>
        <v>0</v>
      </c>
    </row>
    <row r="42" spans="1:16" s="1" customFormat="1" ht="34.5" hidden="1" customHeight="1" x14ac:dyDescent="0.2">
      <c r="A42" s="82">
        <v>3719720</v>
      </c>
      <c r="B42" s="82">
        <v>9720</v>
      </c>
      <c r="C42" s="83" t="s">
        <v>18</v>
      </c>
      <c r="D42" s="84" t="s">
        <v>87</v>
      </c>
      <c r="E42" s="86">
        <f t="shared" si="32"/>
        <v>0</v>
      </c>
      <c r="F42" s="87"/>
      <c r="G42" s="86"/>
      <c r="H42" s="86"/>
      <c r="I42" s="86"/>
      <c r="J42" s="86">
        <f t="shared" si="18"/>
        <v>0</v>
      </c>
      <c r="K42" s="87"/>
      <c r="L42" s="86"/>
      <c r="M42" s="86"/>
      <c r="N42" s="86"/>
      <c r="O42" s="87"/>
      <c r="P42" s="86">
        <f t="shared" si="31"/>
        <v>0</v>
      </c>
    </row>
    <row r="43" spans="1:16" ht="34.5" hidden="1" customHeight="1" x14ac:dyDescent="0.2">
      <c r="A43" s="53" t="s">
        <v>38</v>
      </c>
      <c r="B43" s="53" t="s">
        <v>39</v>
      </c>
      <c r="C43" s="54" t="s">
        <v>18</v>
      </c>
      <c r="D43" s="56" t="s">
        <v>37</v>
      </c>
      <c r="E43" s="86">
        <f t="shared" si="32"/>
        <v>0</v>
      </c>
      <c r="F43" s="87"/>
      <c r="G43" s="87"/>
      <c r="H43" s="87"/>
      <c r="I43" s="87"/>
      <c r="J43" s="86">
        <f>K43+O43</f>
        <v>0</v>
      </c>
      <c r="K43" s="87"/>
      <c r="L43" s="87"/>
      <c r="M43" s="87"/>
      <c r="N43" s="87"/>
      <c r="O43" s="87"/>
      <c r="P43" s="86">
        <f t="shared" si="31"/>
        <v>0</v>
      </c>
    </row>
    <row r="44" spans="1:16" s="1" customFormat="1" ht="20.25" hidden="1" customHeight="1" x14ac:dyDescent="0.2">
      <c r="A44" s="53">
        <v>3719770</v>
      </c>
      <c r="B44" s="53">
        <v>9770</v>
      </c>
      <c r="C44" s="48" t="s">
        <v>18</v>
      </c>
      <c r="D44" s="56" t="s">
        <v>40</v>
      </c>
      <c r="E44" s="86">
        <f t="shared" si="32"/>
        <v>0</v>
      </c>
      <c r="F44" s="87"/>
      <c r="G44" s="87"/>
      <c r="H44" s="87"/>
      <c r="I44" s="87"/>
      <c r="J44" s="86">
        <f t="shared" si="18"/>
        <v>0</v>
      </c>
      <c r="K44" s="87"/>
      <c r="L44" s="87"/>
      <c r="M44" s="87"/>
      <c r="N44" s="87"/>
      <c r="O44" s="87">
        <f>K44</f>
        <v>0</v>
      </c>
      <c r="P44" s="86">
        <f t="shared" si="31"/>
        <v>0</v>
      </c>
    </row>
    <row r="45" spans="1:16" s="1" customFormat="1" ht="44.45" hidden="1" customHeight="1" x14ac:dyDescent="0.2">
      <c r="A45" s="53">
        <v>3719800</v>
      </c>
      <c r="B45" s="53">
        <v>9800</v>
      </c>
      <c r="C45" s="48" t="s">
        <v>18</v>
      </c>
      <c r="D45" s="56" t="s">
        <v>43</v>
      </c>
      <c r="E45" s="86">
        <f t="shared" si="32"/>
        <v>0</v>
      </c>
      <c r="F45" s="87"/>
      <c r="G45" s="87"/>
      <c r="H45" s="87"/>
      <c r="I45" s="87"/>
      <c r="J45" s="86">
        <f t="shared" si="18"/>
        <v>0</v>
      </c>
      <c r="K45" s="87"/>
      <c r="L45" s="87"/>
      <c r="M45" s="87"/>
      <c r="N45" s="87"/>
      <c r="O45" s="87"/>
      <c r="P45" s="86">
        <f t="shared" si="31"/>
        <v>0</v>
      </c>
    </row>
    <row r="46" spans="1:16" s="190" customFormat="1" ht="25.5" customHeight="1" x14ac:dyDescent="0.2">
      <c r="A46" s="195" t="s">
        <v>20</v>
      </c>
      <c r="B46" s="195" t="s">
        <v>20</v>
      </c>
      <c r="C46" s="196" t="s">
        <v>20</v>
      </c>
      <c r="D46" s="197" t="s">
        <v>21</v>
      </c>
      <c r="E46" s="194">
        <f t="shared" si="32"/>
        <v>28500</v>
      </c>
      <c r="F46" s="194">
        <f>F39+F35+F24+F15</f>
        <v>28500</v>
      </c>
      <c r="G46" s="194">
        <f>G39+G35+G24</f>
        <v>0</v>
      </c>
      <c r="H46" s="194">
        <f>H15+H39+H35+H24</f>
        <v>0</v>
      </c>
      <c r="I46" s="194">
        <f>I39+I35+I24</f>
        <v>0</v>
      </c>
      <c r="J46" s="194">
        <f>L46+O46</f>
        <v>0</v>
      </c>
      <c r="K46" s="194">
        <f>K39+K35+K24+K15</f>
        <v>0</v>
      </c>
      <c r="L46" s="194">
        <f t="shared" ref="L46:O46" si="33">L39+L35+L24+L15</f>
        <v>0</v>
      </c>
      <c r="M46" s="194">
        <f t="shared" si="33"/>
        <v>0</v>
      </c>
      <c r="N46" s="194">
        <f t="shared" si="33"/>
        <v>0</v>
      </c>
      <c r="O46" s="194">
        <f t="shared" si="33"/>
        <v>0</v>
      </c>
      <c r="P46" s="194">
        <f t="shared" si="31"/>
        <v>28500</v>
      </c>
    </row>
    <row r="47" spans="1:16" x14ac:dyDescent="0.2">
      <c r="A47" s="27"/>
      <c r="B47" s="27"/>
      <c r="C47" s="27"/>
      <c r="D47" s="27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</row>
    <row r="48" spans="1:16" x14ac:dyDescent="0.2">
      <c r="A48" s="27"/>
      <c r="B48" s="64"/>
      <c r="C48" s="64"/>
      <c r="D48" s="64"/>
      <c r="E48" s="65"/>
      <c r="F48" s="65"/>
      <c r="G48" s="65"/>
      <c r="H48" s="65"/>
      <c r="I48" s="65"/>
      <c r="J48" s="65"/>
      <c r="K48" s="42"/>
      <c r="L48" s="42"/>
      <c r="M48" s="42"/>
      <c r="N48" s="42"/>
      <c r="O48" s="42"/>
      <c r="P48" s="42"/>
    </row>
    <row r="49" spans="1:16" ht="19.5" x14ac:dyDescent="0.35">
      <c r="A49" s="27"/>
      <c r="B49" s="198"/>
      <c r="C49" s="64"/>
      <c r="D49" s="64"/>
      <c r="E49" s="65"/>
      <c r="F49" s="65"/>
      <c r="G49" s="65"/>
      <c r="H49" s="65" t="s">
        <v>169</v>
      </c>
      <c r="I49" s="66"/>
      <c r="J49" s="65"/>
      <c r="K49" s="42"/>
      <c r="L49" s="42"/>
      <c r="M49" s="42"/>
      <c r="N49" s="42"/>
      <c r="O49" s="42"/>
      <c r="P49" s="42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1.181102362204724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zoomScale="80" zoomScaleNormal="100" zoomScaleSheetLayoutView="80" workbookViewId="0">
      <selection activeCell="H5" sqref="H5"/>
    </sheetView>
  </sheetViews>
  <sheetFormatPr defaultColWidth="9.140625" defaultRowHeight="15.75" x14ac:dyDescent="0.25"/>
  <cols>
    <col min="1" max="1" width="13.42578125" style="2" customWidth="1"/>
    <col min="2" max="2" width="11.42578125" style="2" customWidth="1"/>
    <col min="3" max="3" width="12.85546875" style="2" customWidth="1"/>
    <col min="4" max="4" width="39" style="2" customWidth="1"/>
    <col min="5" max="5" width="46.5703125" style="2" customWidth="1"/>
    <col min="6" max="6" width="17.42578125" style="2" customWidth="1"/>
    <col min="7" max="7" width="15.28515625" style="2" customWidth="1"/>
    <col min="8" max="8" width="15.140625" style="2" customWidth="1"/>
    <col min="9" max="10" width="14.140625" style="2" customWidth="1"/>
    <col min="11" max="16384" width="9.140625" style="2"/>
  </cols>
  <sheetData>
    <row r="1" spans="1:12" x14ac:dyDescent="0.25">
      <c r="E1" s="2" t="s">
        <v>29</v>
      </c>
      <c r="G1" s="6"/>
      <c r="H1" s="6" t="s">
        <v>0</v>
      </c>
      <c r="J1" s="6"/>
      <c r="K1" s="4"/>
      <c r="L1" s="4"/>
    </row>
    <row r="2" spans="1:12" x14ac:dyDescent="0.25">
      <c r="H2" s="6" t="s">
        <v>139</v>
      </c>
      <c r="J2" s="6"/>
      <c r="K2" s="4"/>
      <c r="L2" s="4"/>
    </row>
    <row r="3" spans="1:12" x14ac:dyDescent="0.25">
      <c r="H3" s="6" t="s">
        <v>140</v>
      </c>
      <c r="J3" s="6"/>
      <c r="K3" s="4"/>
      <c r="L3" s="4"/>
    </row>
    <row r="4" spans="1:12" x14ac:dyDescent="0.25">
      <c r="G4" s="6"/>
      <c r="H4" s="6" t="s">
        <v>141</v>
      </c>
      <c r="J4" s="6"/>
      <c r="K4" s="4"/>
      <c r="L4" s="4"/>
    </row>
    <row r="5" spans="1:12" x14ac:dyDescent="0.25">
      <c r="G5" s="6"/>
      <c r="H5" s="6" t="s">
        <v>172</v>
      </c>
      <c r="J5" s="6"/>
      <c r="K5" s="4"/>
      <c r="L5" s="4"/>
    </row>
    <row r="6" spans="1:12" ht="16.899999999999999" customHeight="1" x14ac:dyDescent="0.25">
      <c r="A6" s="166" t="s">
        <v>28</v>
      </c>
      <c r="F6" s="235"/>
      <c r="G6" s="235"/>
      <c r="H6" s="235"/>
      <c r="I6" s="235"/>
      <c r="J6" s="235"/>
      <c r="K6" s="5"/>
      <c r="L6" s="5"/>
    </row>
    <row r="7" spans="1:12" ht="16.899999999999999" customHeight="1" x14ac:dyDescent="0.25">
      <c r="A7" s="167" t="s">
        <v>22</v>
      </c>
      <c r="F7" s="3"/>
      <c r="G7" s="3"/>
      <c r="H7" s="3"/>
      <c r="I7" s="3"/>
      <c r="J7" s="3"/>
      <c r="K7" s="3"/>
    </row>
    <row r="8" spans="1:12" ht="18.75" x14ac:dyDescent="0.3">
      <c r="A8" s="236" t="s">
        <v>151</v>
      </c>
      <c r="B8" s="236"/>
      <c r="C8" s="236"/>
      <c r="D8" s="236"/>
      <c r="E8" s="236"/>
      <c r="F8" s="236"/>
      <c r="G8" s="236"/>
      <c r="H8" s="236"/>
      <c r="I8" s="236"/>
      <c r="J8" s="236"/>
    </row>
    <row r="9" spans="1:12" ht="16.5" thickBot="1" x14ac:dyDescent="0.3">
      <c r="A9" s="6"/>
      <c r="B9" s="6"/>
      <c r="C9" s="6"/>
      <c r="D9" s="6"/>
      <c r="E9" s="6"/>
      <c r="F9" s="6"/>
      <c r="G9" s="6"/>
      <c r="H9" s="6"/>
      <c r="I9" s="6"/>
      <c r="J9" s="6" t="s">
        <v>25</v>
      </c>
    </row>
    <row r="10" spans="1:12" ht="47.25" customHeight="1" x14ac:dyDescent="0.25">
      <c r="A10" s="240" t="s">
        <v>30</v>
      </c>
      <c r="B10" s="242" t="s">
        <v>31</v>
      </c>
      <c r="C10" s="242" t="s">
        <v>4</v>
      </c>
      <c r="D10" s="242" t="s">
        <v>32</v>
      </c>
      <c r="E10" s="242" t="s">
        <v>33</v>
      </c>
      <c r="F10" s="242" t="s">
        <v>34</v>
      </c>
      <c r="G10" s="244" t="s">
        <v>26</v>
      </c>
      <c r="H10" s="242" t="s">
        <v>6</v>
      </c>
      <c r="I10" s="226" t="s">
        <v>13</v>
      </c>
      <c r="J10" s="227"/>
    </row>
    <row r="11" spans="1:12" ht="63.6" customHeight="1" thickBot="1" x14ac:dyDescent="0.3">
      <c r="A11" s="241"/>
      <c r="B11" s="243"/>
      <c r="C11" s="243"/>
      <c r="D11" s="243"/>
      <c r="E11" s="243"/>
      <c r="F11" s="243"/>
      <c r="G11" s="245"/>
      <c r="H11" s="243"/>
      <c r="I11" s="7" t="s">
        <v>7</v>
      </c>
      <c r="J11" s="8" t="s">
        <v>14</v>
      </c>
    </row>
    <row r="12" spans="1:12" ht="16.5" thickBot="1" x14ac:dyDescent="0.3">
      <c r="A12" s="9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1">
        <v>10</v>
      </c>
    </row>
    <row r="13" spans="1:12" ht="16.5" hidden="1" thickBot="1" x14ac:dyDescent="0.3">
      <c r="A13" s="71" t="s">
        <v>56</v>
      </c>
      <c r="B13" s="68"/>
      <c r="C13" s="68"/>
      <c r="D13" s="246" t="s">
        <v>52</v>
      </c>
      <c r="E13" s="247"/>
      <c r="F13" s="69"/>
      <c r="G13" s="119">
        <f>H13+I13</f>
        <v>0</v>
      </c>
      <c r="H13" s="119">
        <f>SUM(H14:H19)</f>
        <v>0</v>
      </c>
      <c r="I13" s="119">
        <f t="shared" ref="I13:J13" si="0">SUM(I14:I19)</f>
        <v>0</v>
      </c>
      <c r="J13" s="137">
        <f t="shared" si="0"/>
        <v>0</v>
      </c>
    </row>
    <row r="14" spans="1:12" s="110" customFormat="1" ht="31.5" hidden="1" x14ac:dyDescent="0.25">
      <c r="A14" s="142" t="s">
        <v>83</v>
      </c>
      <c r="B14" s="111" t="s">
        <v>18</v>
      </c>
      <c r="C14" s="112" t="s">
        <v>110</v>
      </c>
      <c r="D14" s="113" t="s">
        <v>84</v>
      </c>
      <c r="E14" s="231" t="s">
        <v>122</v>
      </c>
      <c r="F14" s="232" t="s">
        <v>36</v>
      </c>
      <c r="G14" s="138">
        <f>H14+I14</f>
        <v>0</v>
      </c>
      <c r="H14" s="139"/>
      <c r="I14" s="139"/>
      <c r="J14" s="143"/>
    </row>
    <row r="15" spans="1:12" s="110" customFormat="1" ht="31.5" hidden="1" x14ac:dyDescent="0.25">
      <c r="A15" s="142" t="s">
        <v>80</v>
      </c>
      <c r="B15" s="111" t="s">
        <v>81</v>
      </c>
      <c r="C15" s="112" t="s">
        <v>82</v>
      </c>
      <c r="D15" s="113" t="s">
        <v>112</v>
      </c>
      <c r="E15" s="224"/>
      <c r="F15" s="233"/>
      <c r="G15" s="140">
        <f>H15+I15</f>
        <v>0</v>
      </c>
      <c r="H15" s="141"/>
      <c r="I15" s="141"/>
      <c r="J15" s="144"/>
    </row>
    <row r="16" spans="1:12" s="110" customFormat="1" ht="47.25" hidden="1" x14ac:dyDescent="0.25">
      <c r="A16" s="142" t="s">
        <v>114</v>
      </c>
      <c r="B16" s="111">
        <v>7370</v>
      </c>
      <c r="C16" s="112" t="s">
        <v>95</v>
      </c>
      <c r="D16" s="113" t="s">
        <v>113</v>
      </c>
      <c r="E16" s="224"/>
      <c r="F16" s="233"/>
      <c r="G16" s="138">
        <f t="shared" ref="G16:G18" si="1">H16+I16</f>
        <v>0</v>
      </c>
      <c r="H16" s="141"/>
      <c r="I16" s="141"/>
      <c r="J16" s="144"/>
    </row>
    <row r="17" spans="1:10" s="110" customFormat="1" ht="63" hidden="1" x14ac:dyDescent="0.25">
      <c r="A17" s="142" t="s">
        <v>115</v>
      </c>
      <c r="B17" s="111" t="s">
        <v>116</v>
      </c>
      <c r="C17" s="112" t="s">
        <v>85</v>
      </c>
      <c r="D17" s="113" t="s">
        <v>117</v>
      </c>
      <c r="E17" s="225"/>
      <c r="F17" s="234"/>
      <c r="G17" s="140">
        <f t="shared" si="1"/>
        <v>0</v>
      </c>
      <c r="H17" s="141"/>
      <c r="I17" s="141"/>
      <c r="J17" s="144"/>
    </row>
    <row r="18" spans="1:10" s="110" customFormat="1" ht="47.25" hidden="1" x14ac:dyDescent="0.25">
      <c r="A18" s="142" t="s">
        <v>111</v>
      </c>
      <c r="B18" s="111">
        <v>3242</v>
      </c>
      <c r="C18" s="114" t="s">
        <v>67</v>
      </c>
      <c r="D18" s="113" t="s">
        <v>48</v>
      </c>
      <c r="E18" s="116" t="s">
        <v>123</v>
      </c>
      <c r="F18" s="37" t="s">
        <v>36</v>
      </c>
      <c r="G18" s="138">
        <f t="shared" si="1"/>
        <v>0</v>
      </c>
      <c r="H18" s="141"/>
      <c r="I18" s="141"/>
      <c r="J18" s="144"/>
    </row>
    <row r="19" spans="1:10" ht="63.75" hidden="1" thickBot="1" x14ac:dyDescent="0.3">
      <c r="A19" s="145" t="s">
        <v>57</v>
      </c>
      <c r="B19" s="146">
        <v>8410</v>
      </c>
      <c r="C19" s="146" t="s">
        <v>58</v>
      </c>
      <c r="D19" s="147" t="s">
        <v>53</v>
      </c>
      <c r="E19" s="148" t="s">
        <v>124</v>
      </c>
      <c r="F19" s="149" t="s">
        <v>36</v>
      </c>
      <c r="G19" s="150">
        <f>H19+I19</f>
        <v>0</v>
      </c>
      <c r="H19" s="151"/>
      <c r="I19" s="152"/>
      <c r="J19" s="153"/>
    </row>
    <row r="20" spans="1:10" s="204" customFormat="1" ht="16.5" thickBot="1" x14ac:dyDescent="0.3">
      <c r="A20" s="199" t="s">
        <v>59</v>
      </c>
      <c r="B20" s="200"/>
      <c r="C20" s="201"/>
      <c r="D20" s="237" t="s">
        <v>42</v>
      </c>
      <c r="E20" s="238"/>
      <c r="F20" s="239"/>
      <c r="G20" s="202">
        <f t="shared" ref="G20:G30" si="2">H20+I20</f>
        <v>28500</v>
      </c>
      <c r="H20" s="202">
        <f>SUM(H21:H32)</f>
        <v>28500</v>
      </c>
      <c r="I20" s="202">
        <f t="shared" ref="I20:J20" si="3">SUM(I21:I32)</f>
        <v>0</v>
      </c>
      <c r="J20" s="203">
        <f t="shared" si="3"/>
        <v>0</v>
      </c>
    </row>
    <row r="21" spans="1:10" ht="53.25" hidden="1" customHeight="1" x14ac:dyDescent="0.25">
      <c r="A21" s="34" t="s">
        <v>61</v>
      </c>
      <c r="B21" s="35">
        <v>4082</v>
      </c>
      <c r="C21" s="35" t="s">
        <v>62</v>
      </c>
      <c r="D21" s="33" t="s">
        <v>51</v>
      </c>
      <c r="E21" s="33" t="s">
        <v>98</v>
      </c>
      <c r="F21" s="37" t="s">
        <v>36</v>
      </c>
      <c r="G21" s="120">
        <f t="shared" si="2"/>
        <v>0</v>
      </c>
      <c r="H21" s="121"/>
      <c r="I21" s="121"/>
      <c r="J21" s="122"/>
    </row>
    <row r="22" spans="1:10" ht="63.6" hidden="1" customHeight="1" x14ac:dyDescent="0.25">
      <c r="A22" s="100" t="s">
        <v>100</v>
      </c>
      <c r="B22" s="24" t="s">
        <v>102</v>
      </c>
      <c r="C22" s="24" t="s">
        <v>101</v>
      </c>
      <c r="D22" s="88" t="s">
        <v>99</v>
      </c>
      <c r="E22" s="15" t="s">
        <v>103</v>
      </c>
      <c r="F22" s="37" t="s">
        <v>36</v>
      </c>
      <c r="G22" s="123">
        <f t="shared" si="2"/>
        <v>0</v>
      </c>
      <c r="H22" s="118"/>
      <c r="I22" s="118"/>
      <c r="J22" s="124"/>
    </row>
    <row r="23" spans="1:10" ht="117.75" hidden="1" customHeight="1" x14ac:dyDescent="0.25">
      <c r="A23" s="22" t="s">
        <v>63</v>
      </c>
      <c r="B23" s="23">
        <v>6083</v>
      </c>
      <c r="C23" s="23" t="s">
        <v>64</v>
      </c>
      <c r="D23" s="88" t="s">
        <v>49</v>
      </c>
      <c r="E23" s="101" t="s">
        <v>54</v>
      </c>
      <c r="F23" s="106" t="s">
        <v>76</v>
      </c>
      <c r="G23" s="90">
        <f t="shared" si="2"/>
        <v>0</v>
      </c>
      <c r="H23" s="91"/>
      <c r="I23" s="91"/>
      <c r="J23" s="125"/>
    </row>
    <row r="24" spans="1:10" ht="112.15" hidden="1" customHeight="1" x14ac:dyDescent="0.25">
      <c r="A24" s="155" t="s">
        <v>106</v>
      </c>
      <c r="B24" s="94" t="s">
        <v>104</v>
      </c>
      <c r="C24" s="24" t="s">
        <v>105</v>
      </c>
      <c r="D24" s="102" t="s">
        <v>107</v>
      </c>
      <c r="E24" s="101" t="s">
        <v>144</v>
      </c>
      <c r="F24" s="37" t="s">
        <v>134</v>
      </c>
      <c r="G24" s="90">
        <f t="shared" si="2"/>
        <v>0</v>
      </c>
      <c r="H24" s="91"/>
      <c r="I24" s="91"/>
      <c r="J24" s="125"/>
    </row>
    <row r="25" spans="1:10" ht="69" hidden="1" customHeight="1" x14ac:dyDescent="0.25">
      <c r="A25" s="155" t="s">
        <v>106</v>
      </c>
      <c r="B25" s="94" t="s">
        <v>104</v>
      </c>
      <c r="C25" s="24" t="s">
        <v>105</v>
      </c>
      <c r="D25" s="102" t="s">
        <v>107</v>
      </c>
      <c r="E25" s="101" t="s">
        <v>129</v>
      </c>
      <c r="F25" s="37" t="s">
        <v>136</v>
      </c>
      <c r="G25" s="90">
        <f t="shared" si="2"/>
        <v>0</v>
      </c>
      <c r="H25" s="91"/>
      <c r="I25" s="91"/>
      <c r="J25" s="125"/>
    </row>
    <row r="26" spans="1:10" ht="70.150000000000006" hidden="1" customHeight="1" x14ac:dyDescent="0.25">
      <c r="A26" s="48" t="s">
        <v>130</v>
      </c>
      <c r="B26" s="48" t="s">
        <v>131</v>
      </c>
      <c r="C26" s="109" t="s">
        <v>121</v>
      </c>
      <c r="D26" s="49" t="s">
        <v>132</v>
      </c>
      <c r="E26" s="101" t="s">
        <v>143</v>
      </c>
      <c r="F26" s="37" t="s">
        <v>135</v>
      </c>
      <c r="G26" s="90">
        <f t="shared" si="2"/>
        <v>0</v>
      </c>
      <c r="H26" s="91"/>
      <c r="I26" s="91"/>
      <c r="J26" s="125"/>
    </row>
    <row r="27" spans="1:10" ht="70.900000000000006" hidden="1" customHeight="1" x14ac:dyDescent="0.25">
      <c r="A27" s="156" t="s">
        <v>118</v>
      </c>
      <c r="B27" s="48" t="s">
        <v>119</v>
      </c>
      <c r="C27" s="109" t="s">
        <v>121</v>
      </c>
      <c r="D27" s="49" t="s">
        <v>120</v>
      </c>
      <c r="E27" s="101" t="s">
        <v>129</v>
      </c>
      <c r="F27" s="37" t="s">
        <v>137</v>
      </c>
      <c r="G27" s="90">
        <f t="shared" si="2"/>
        <v>0</v>
      </c>
      <c r="H27" s="91"/>
      <c r="I27" s="91"/>
      <c r="J27" s="125"/>
    </row>
    <row r="28" spans="1:10" ht="70.900000000000006" hidden="1" customHeight="1" x14ac:dyDescent="0.25">
      <c r="A28" s="156" t="s">
        <v>126</v>
      </c>
      <c r="B28" s="48" t="s">
        <v>127</v>
      </c>
      <c r="C28" s="109" t="s">
        <v>121</v>
      </c>
      <c r="D28" s="49" t="s">
        <v>125</v>
      </c>
      <c r="E28" s="101" t="s">
        <v>142</v>
      </c>
      <c r="F28" s="37" t="s">
        <v>133</v>
      </c>
      <c r="G28" s="90">
        <f t="shared" ref="G28" si="4">H28+I28</f>
        <v>0</v>
      </c>
      <c r="H28" s="91"/>
      <c r="I28" s="91"/>
      <c r="J28" s="125"/>
    </row>
    <row r="29" spans="1:10" ht="77.25" hidden="1" customHeight="1" x14ac:dyDescent="0.25">
      <c r="A29" s="48" t="s">
        <v>147</v>
      </c>
      <c r="B29" s="48" t="s">
        <v>145</v>
      </c>
      <c r="C29" s="48" t="s">
        <v>58</v>
      </c>
      <c r="D29" s="49" t="s">
        <v>146</v>
      </c>
      <c r="E29" s="15" t="s">
        <v>148</v>
      </c>
      <c r="F29" s="169" t="s">
        <v>149</v>
      </c>
      <c r="G29" s="126">
        <f t="shared" si="2"/>
        <v>0</v>
      </c>
      <c r="H29" s="118"/>
      <c r="I29" s="118"/>
      <c r="J29" s="124"/>
    </row>
    <row r="30" spans="1:10" ht="77.25" hidden="1" customHeight="1" thickBot="1" x14ac:dyDescent="0.3">
      <c r="A30" s="157" t="s">
        <v>60</v>
      </c>
      <c r="B30" s="158">
        <v>9800</v>
      </c>
      <c r="C30" s="158" t="s">
        <v>18</v>
      </c>
      <c r="D30" s="159" t="s">
        <v>43</v>
      </c>
      <c r="E30" s="160" t="s">
        <v>128</v>
      </c>
      <c r="F30" s="161" t="s">
        <v>36</v>
      </c>
      <c r="G30" s="162">
        <f t="shared" si="2"/>
        <v>0</v>
      </c>
      <c r="H30" s="163"/>
      <c r="I30" s="163"/>
      <c r="J30" s="164"/>
    </row>
    <row r="31" spans="1:10" ht="77.25" hidden="1" customHeight="1" x14ac:dyDescent="0.25">
      <c r="A31" s="100" t="s">
        <v>60</v>
      </c>
      <c r="B31" s="24">
        <v>9800</v>
      </c>
      <c r="C31" s="24" t="s">
        <v>18</v>
      </c>
      <c r="D31" s="28" t="s">
        <v>43</v>
      </c>
      <c r="E31" s="30" t="s">
        <v>47</v>
      </c>
      <c r="F31" s="115" t="s">
        <v>77</v>
      </c>
      <c r="G31" s="123">
        <f t="shared" ref="G31:G32" si="5">H31+I31</f>
        <v>0</v>
      </c>
      <c r="H31" s="134"/>
      <c r="I31" s="134"/>
      <c r="J31" s="154"/>
    </row>
    <row r="32" spans="1:10" ht="108" customHeight="1" thickBot="1" x14ac:dyDescent="0.3">
      <c r="A32" s="22" t="s">
        <v>83</v>
      </c>
      <c r="B32" s="23" t="s">
        <v>18</v>
      </c>
      <c r="C32" s="23" t="s">
        <v>110</v>
      </c>
      <c r="D32" s="29" t="s">
        <v>84</v>
      </c>
      <c r="E32" s="170" t="s">
        <v>150</v>
      </c>
      <c r="F32" s="210" t="s">
        <v>171</v>
      </c>
      <c r="G32" s="126">
        <f t="shared" si="5"/>
        <v>28500</v>
      </c>
      <c r="H32" s="127">
        <v>28500</v>
      </c>
      <c r="I32" s="91"/>
      <c r="J32" s="125"/>
    </row>
    <row r="33" spans="1:10" ht="16.5" hidden="1" thickBot="1" x14ac:dyDescent="0.3">
      <c r="A33" s="70" t="s">
        <v>65</v>
      </c>
      <c r="B33" s="75"/>
      <c r="C33" s="76"/>
      <c r="D33" s="77" t="s">
        <v>44</v>
      </c>
      <c r="E33" s="78"/>
      <c r="F33" s="79"/>
      <c r="G33" s="129">
        <f>H33+I33</f>
        <v>0</v>
      </c>
      <c r="H33" s="129">
        <f>H34+H35</f>
        <v>0</v>
      </c>
      <c r="I33" s="129">
        <f t="shared" ref="I33:J33" si="6">I34+I35</f>
        <v>0</v>
      </c>
      <c r="J33" s="130">
        <f t="shared" si="6"/>
        <v>0</v>
      </c>
    </row>
    <row r="34" spans="1:10" ht="66.75" hidden="1" customHeight="1" thickBot="1" x14ac:dyDescent="0.3">
      <c r="A34" s="21" t="s">
        <v>66</v>
      </c>
      <c r="B34" s="19">
        <v>3242</v>
      </c>
      <c r="C34" s="19" t="s">
        <v>67</v>
      </c>
      <c r="D34" s="16" t="s">
        <v>48</v>
      </c>
      <c r="E34" s="15" t="s">
        <v>46</v>
      </c>
      <c r="F34" s="32" t="s">
        <v>78</v>
      </c>
      <c r="G34" s="117">
        <f>H34+I34</f>
        <v>0</v>
      </c>
      <c r="H34" s="118"/>
      <c r="I34" s="118"/>
      <c r="J34" s="124"/>
    </row>
    <row r="35" spans="1:10" ht="95.25" hidden="1" thickBot="1" x14ac:dyDescent="0.3">
      <c r="A35" s="95" t="s">
        <v>92</v>
      </c>
      <c r="B35" s="96" t="s">
        <v>93</v>
      </c>
      <c r="C35" s="96" t="s">
        <v>95</v>
      </c>
      <c r="D35" s="97" t="s">
        <v>94</v>
      </c>
      <c r="E35" s="104" t="s">
        <v>97</v>
      </c>
      <c r="F35" s="105" t="s">
        <v>96</v>
      </c>
      <c r="G35" s="131">
        <f>H35+I35</f>
        <v>0</v>
      </c>
      <c r="H35" s="132"/>
      <c r="I35" s="131"/>
      <c r="J35" s="133"/>
    </row>
    <row r="36" spans="1:10" ht="16.5" hidden="1" thickBot="1" x14ac:dyDescent="0.3">
      <c r="A36" s="72">
        <v>3700000</v>
      </c>
      <c r="B36" s="73"/>
      <c r="C36" s="73"/>
      <c r="D36" s="74" t="s">
        <v>35</v>
      </c>
      <c r="E36" s="74"/>
      <c r="F36" s="74"/>
      <c r="G36" s="129">
        <f>H36+I36</f>
        <v>0</v>
      </c>
      <c r="H36" s="129">
        <f>SUM(H39:H44)</f>
        <v>0</v>
      </c>
      <c r="I36" s="129">
        <f t="shared" ref="I36:J36" si="7">SUM(I39:I44)</f>
        <v>0</v>
      </c>
      <c r="J36" s="130">
        <f t="shared" si="7"/>
        <v>0</v>
      </c>
    </row>
    <row r="37" spans="1:10" ht="110.25" hidden="1" x14ac:dyDescent="0.25">
      <c r="A37" s="18">
        <v>3719730</v>
      </c>
      <c r="B37" s="36">
        <v>9730</v>
      </c>
      <c r="C37" s="24" t="s">
        <v>18</v>
      </c>
      <c r="D37" s="28" t="s">
        <v>72</v>
      </c>
      <c r="E37" s="30" t="s">
        <v>55</v>
      </c>
      <c r="F37" s="89" t="s">
        <v>75</v>
      </c>
      <c r="G37" s="123">
        <f>H37+I37</f>
        <v>0</v>
      </c>
      <c r="H37" s="134"/>
      <c r="I37" s="134"/>
      <c r="J37" s="122"/>
    </row>
    <row r="38" spans="1:10" ht="47.25" hidden="1" x14ac:dyDescent="0.25">
      <c r="A38" s="25">
        <v>3719750</v>
      </c>
      <c r="B38" s="26">
        <v>9750</v>
      </c>
      <c r="C38" s="23" t="s">
        <v>18</v>
      </c>
      <c r="D38" s="88" t="s">
        <v>37</v>
      </c>
      <c r="E38" s="17" t="s">
        <v>73</v>
      </c>
      <c r="F38" s="89" t="s">
        <v>74</v>
      </c>
      <c r="G38" s="123">
        <f t="shared" ref="G38" si="8">H38+I38</f>
        <v>0</v>
      </c>
      <c r="H38" s="134"/>
      <c r="I38" s="134"/>
      <c r="J38" s="128"/>
    </row>
    <row r="39" spans="1:10" ht="38.450000000000003" hidden="1" customHeight="1" x14ac:dyDescent="0.25">
      <c r="A39" s="98">
        <v>3719720</v>
      </c>
      <c r="B39" s="82">
        <v>9720</v>
      </c>
      <c r="C39" s="83" t="s">
        <v>18</v>
      </c>
      <c r="D39" s="84" t="s">
        <v>87</v>
      </c>
      <c r="E39" s="223" t="s">
        <v>71</v>
      </c>
      <c r="F39" s="223" t="s">
        <v>79</v>
      </c>
      <c r="G39" s="90">
        <f>H39+I39</f>
        <v>0</v>
      </c>
      <c r="H39" s="135"/>
      <c r="I39" s="135"/>
      <c r="J39" s="125"/>
    </row>
    <row r="40" spans="1:10" ht="51" hidden="1" customHeight="1" x14ac:dyDescent="0.25">
      <c r="A40" s="25">
        <v>3719750</v>
      </c>
      <c r="B40" s="26">
        <v>9750</v>
      </c>
      <c r="C40" s="23" t="s">
        <v>18</v>
      </c>
      <c r="D40" s="88" t="s">
        <v>37</v>
      </c>
      <c r="E40" s="224"/>
      <c r="F40" s="224"/>
      <c r="G40" s="90">
        <f>H40+I40</f>
        <v>0</v>
      </c>
      <c r="H40" s="91"/>
      <c r="I40" s="91"/>
      <c r="J40" s="125"/>
    </row>
    <row r="41" spans="1:10" ht="45.75" hidden="1" customHeight="1" x14ac:dyDescent="0.25">
      <c r="A41" s="31">
        <v>3719770</v>
      </c>
      <c r="B41" s="26">
        <v>9770</v>
      </c>
      <c r="C41" s="23" t="s">
        <v>18</v>
      </c>
      <c r="D41" s="88" t="s">
        <v>41</v>
      </c>
      <c r="E41" s="225"/>
      <c r="F41" s="225"/>
      <c r="G41" s="90">
        <f>H41+I41</f>
        <v>0</v>
      </c>
      <c r="H41" s="91"/>
      <c r="I41" s="91"/>
      <c r="J41" s="125"/>
    </row>
    <row r="42" spans="1:10" ht="63" hidden="1" customHeight="1" x14ac:dyDescent="0.25">
      <c r="A42" s="25">
        <v>3719770</v>
      </c>
      <c r="B42" s="26">
        <v>9770</v>
      </c>
      <c r="C42" s="23" t="s">
        <v>18</v>
      </c>
      <c r="D42" s="88" t="s">
        <v>41</v>
      </c>
      <c r="E42" s="101" t="s">
        <v>54</v>
      </c>
      <c r="F42" s="99" t="s">
        <v>76</v>
      </c>
      <c r="G42" s="90">
        <f>H42+I42</f>
        <v>0</v>
      </c>
      <c r="H42" s="91"/>
      <c r="I42" s="91"/>
      <c r="J42" s="125"/>
    </row>
    <row r="43" spans="1:10" ht="54" hidden="1" customHeight="1" x14ac:dyDescent="0.25">
      <c r="A43" s="25">
        <v>3719770</v>
      </c>
      <c r="B43" s="26">
        <v>9770</v>
      </c>
      <c r="C43" s="23" t="s">
        <v>18</v>
      </c>
      <c r="D43" s="29" t="s">
        <v>41</v>
      </c>
      <c r="E43" s="101" t="s">
        <v>109</v>
      </c>
      <c r="F43" s="103" t="s">
        <v>36</v>
      </c>
      <c r="G43" s="90">
        <f t="shared" ref="G43:G44" si="9">H43+I43</f>
        <v>0</v>
      </c>
      <c r="H43" s="91"/>
      <c r="I43" s="91"/>
      <c r="J43" s="125"/>
    </row>
    <row r="44" spans="1:10" ht="71.25" hidden="1" customHeight="1" thickBot="1" x14ac:dyDescent="0.3">
      <c r="A44" s="18">
        <v>3719800</v>
      </c>
      <c r="B44" s="26">
        <v>9800</v>
      </c>
      <c r="C44" s="23" t="s">
        <v>18</v>
      </c>
      <c r="D44" s="20" t="s">
        <v>43</v>
      </c>
      <c r="E44" s="101" t="s">
        <v>108</v>
      </c>
      <c r="F44" s="37" t="s">
        <v>138</v>
      </c>
      <c r="G44" s="90">
        <f t="shared" si="9"/>
        <v>0</v>
      </c>
      <c r="H44" s="91"/>
      <c r="I44" s="91"/>
      <c r="J44" s="136"/>
    </row>
    <row r="45" spans="1:10" s="204" customFormat="1" ht="24" customHeight="1" thickBot="1" x14ac:dyDescent="0.3">
      <c r="A45" s="205"/>
      <c r="B45" s="206"/>
      <c r="C45" s="206"/>
      <c r="D45" s="228" t="s">
        <v>45</v>
      </c>
      <c r="E45" s="229"/>
      <c r="F45" s="230"/>
      <c r="G45" s="207">
        <f>H45+I45</f>
        <v>28500</v>
      </c>
      <c r="H45" s="207">
        <f>H20+H33+H36</f>
        <v>28500</v>
      </c>
      <c r="I45" s="207">
        <f t="shared" ref="I45:J45" si="10">I20+I33+I36</f>
        <v>0</v>
      </c>
      <c r="J45" s="208">
        <f t="shared" si="10"/>
        <v>0</v>
      </c>
    </row>
    <row r="46" spans="1:10" x14ac:dyDescent="0.25">
      <c r="A46" s="12"/>
      <c r="B46" s="12"/>
      <c r="C46" s="12"/>
      <c r="D46" s="13"/>
      <c r="E46" s="13"/>
      <c r="F46" s="13"/>
      <c r="G46" s="14"/>
      <c r="H46" s="14"/>
      <c r="I46" s="14"/>
      <c r="J46" s="14"/>
    </row>
    <row r="47" spans="1:10" x14ac:dyDescent="0.25">
      <c r="A47" s="12"/>
      <c r="B47" s="12"/>
      <c r="C47" s="12"/>
      <c r="D47" s="13"/>
      <c r="E47" s="13" t="s">
        <v>170</v>
      </c>
      <c r="F47" s="13"/>
      <c r="G47" s="14"/>
      <c r="H47" s="14"/>
      <c r="I47" s="14"/>
      <c r="J47" s="14"/>
    </row>
    <row r="48" spans="1:10" ht="15.6" customHeight="1" x14ac:dyDescent="0.35">
      <c r="A48" s="198"/>
      <c r="B48" s="165"/>
      <c r="C48" s="165"/>
      <c r="D48" s="165"/>
      <c r="E48" s="165"/>
      <c r="F48" s="165"/>
      <c r="G48" s="165"/>
      <c r="H48" s="165"/>
      <c r="I48" s="165"/>
      <c r="J48" s="165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6"/>
      <c r="B50" s="6"/>
      <c r="C50" s="6"/>
      <c r="D50" s="6"/>
      <c r="E50" s="6" t="s">
        <v>19</v>
      </c>
      <c r="F50" s="6"/>
      <c r="G50" s="6"/>
      <c r="H50" s="6"/>
      <c r="I50" s="6"/>
      <c r="J50" s="6"/>
    </row>
    <row r="51" spans="1:1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</sheetData>
  <mergeCells count="18">
    <mergeCell ref="F6:J6"/>
    <mergeCell ref="A8:J8"/>
    <mergeCell ref="D20:F20"/>
    <mergeCell ref="A10:A11"/>
    <mergeCell ref="B10:B11"/>
    <mergeCell ref="C10:C11"/>
    <mergeCell ref="D10:D11"/>
    <mergeCell ref="E10:E11"/>
    <mergeCell ref="F10:F11"/>
    <mergeCell ref="G10:G11"/>
    <mergeCell ref="H10:H11"/>
    <mergeCell ref="D13:E13"/>
    <mergeCell ref="E39:E41"/>
    <mergeCell ref="F39:F41"/>
    <mergeCell ref="I10:J10"/>
    <mergeCell ref="D45:F45"/>
    <mergeCell ref="E14:E17"/>
    <mergeCell ref="F14:F17"/>
  </mergeCells>
  <pageMargins left="0.27559055118110237" right="0.19685039370078741" top="1.2204724409448819" bottom="0.31496062992125984" header="0.59055118110236227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дод1</vt:lpstr>
      <vt:lpstr>дод2</vt:lpstr>
      <vt:lpstr>дод3</vt:lpstr>
      <vt:lpstr>дод2!Область_печати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2023-08-15T08:01:09Z</cp:lastPrinted>
  <dcterms:created xsi:type="dcterms:W3CDTF">2021-06-01T09:37:42Z</dcterms:created>
  <dcterms:modified xsi:type="dcterms:W3CDTF">2023-08-15T08:56:02Z</dcterms:modified>
</cp:coreProperties>
</file>